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ysbs-my.sharepoint.com/personal/varga_kata_pannoncegcsoport_hu/Documents/Lovas/Távlovas szakág/Elnökségik, gyűlések,javaslatok 2022/Szakági gyűlés 11 12/"/>
    </mc:Choice>
  </mc:AlternateContent>
  <xr:revisionPtr revIDLastSave="0" documentId="8_{FE26CD33-B3AD-4C42-9CA5-6C43F3C19E63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2022" sheetId="1" r:id="rId1"/>
    <sheet name="számlák" sheetId="3" r:id="rId2"/>
    <sheet name="202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8" i="4" l="1"/>
  <c r="L48" i="4"/>
  <c r="K48" i="4"/>
  <c r="J48" i="4"/>
  <c r="I48" i="4"/>
  <c r="H48" i="4"/>
  <c r="G48" i="4"/>
  <c r="F48" i="4"/>
  <c r="E48" i="4"/>
  <c r="D48" i="4"/>
  <c r="C48" i="4"/>
  <c r="B48" i="4"/>
  <c r="N44" i="4"/>
  <c r="N34" i="4"/>
  <c r="N33" i="4"/>
  <c r="M21" i="4"/>
  <c r="L21" i="4"/>
  <c r="K21" i="4"/>
  <c r="J21" i="4"/>
  <c r="I21" i="4"/>
  <c r="H21" i="4"/>
  <c r="G21" i="4"/>
  <c r="F21" i="4"/>
  <c r="E21" i="4"/>
  <c r="D21" i="4"/>
  <c r="C21" i="4"/>
  <c r="B21" i="4"/>
  <c r="N15" i="4"/>
  <c r="B11" i="4"/>
  <c r="N48" i="4" l="1"/>
  <c r="N21" i="4"/>
  <c r="G48" i="1"/>
  <c r="H48" i="1"/>
  <c r="I48" i="1"/>
  <c r="J48" i="1"/>
  <c r="K48" i="1"/>
  <c r="L48" i="1"/>
  <c r="M48" i="1"/>
  <c r="F48" i="1"/>
  <c r="C48" i="1"/>
  <c r="D48" i="1"/>
  <c r="E48" i="1"/>
  <c r="B48" i="1"/>
  <c r="B51" i="4" l="1"/>
  <c r="N15" i="1"/>
  <c r="C21" i="1"/>
  <c r="D21" i="1"/>
  <c r="E21" i="1"/>
  <c r="F21" i="1"/>
  <c r="G21" i="1"/>
  <c r="H21" i="1"/>
  <c r="I21" i="1"/>
  <c r="J21" i="1"/>
  <c r="K21" i="1"/>
  <c r="L21" i="1"/>
  <c r="M21" i="1"/>
  <c r="B21" i="1"/>
  <c r="B11" i="1"/>
  <c r="N48" i="1" l="1"/>
  <c r="N21" i="1"/>
  <c r="B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Vigh Marianna</author>
  </authors>
  <commentList>
    <comment ref="G17" authorId="0" shapeId="0" xr:uid="{99DD84A3-38A6-4E27-BD6D-93900C5D7FA1}">
      <text>
        <r>
          <rPr>
            <b/>
            <sz val="9"/>
            <color indexed="81"/>
            <rFont val="Tahoma"/>
            <family val="2"/>
            <charset val="238"/>
          </rPr>
          <t>Mihók Csaba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" authorId="0" shapeId="0" xr:uid="{4F2E6A43-848A-4040-A1BC-24B007FCBD32}">
      <text>
        <r>
          <rPr>
            <b/>
            <sz val="9"/>
            <color indexed="81"/>
            <rFont val="Tahoma"/>
            <family val="2"/>
            <charset val="238"/>
          </rPr>
          <t>Mihók Csaba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7" authorId="0" shapeId="0" xr:uid="{7F966716-42BA-48F7-A62A-6EEA0CD2F913}">
      <text>
        <r>
          <rPr>
            <b/>
            <sz val="9"/>
            <color indexed="81"/>
            <rFont val="Tahoma"/>
            <family val="2"/>
            <charset val="238"/>
          </rPr>
          <t>Molnár Lajos, Varga Károly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7" authorId="0" shapeId="0" xr:uid="{FD8A4830-F8A6-41FD-B829-C8D882EFA3D6}">
      <text>
        <r>
          <rPr>
            <b/>
            <sz val="9"/>
            <color indexed="81"/>
            <rFont val="Tahoma"/>
            <family val="2"/>
            <charset val="238"/>
          </rPr>
          <t>Mihók Csaba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" authorId="0" shapeId="0" xr:uid="{B4D2FFF4-8635-4293-8375-E77CAEC58E9D}">
      <text>
        <r>
          <rPr>
            <b/>
            <sz val="9"/>
            <color indexed="81"/>
            <rFont val="Tahoma"/>
            <family val="2"/>
            <charset val="238"/>
          </rPr>
          <t>Cece 05.14. 16 fő</t>
        </r>
      </text>
    </comment>
  </commentList>
</comments>
</file>

<file path=xl/sharedStrings.xml><?xml version="1.0" encoding="utf-8"?>
<sst xmlns="http://schemas.openxmlformats.org/spreadsheetml/2006/main" count="254" uniqueCount="140">
  <si>
    <t>Sportlóbejelentés</t>
  </si>
  <si>
    <t>Edzők</t>
  </si>
  <si>
    <t>Bírók</t>
  </si>
  <si>
    <t>Versenyiroda</t>
  </si>
  <si>
    <t>Összesen:</t>
  </si>
  <si>
    <t>Bevételek:</t>
  </si>
  <si>
    <t>Licenc</t>
  </si>
  <si>
    <t>Kiadások</t>
  </si>
  <si>
    <t>01.hó</t>
  </si>
  <si>
    <t>02.hó</t>
  </si>
  <si>
    <t>03.hó</t>
  </si>
  <si>
    <t>04.hó</t>
  </si>
  <si>
    <t>05.hó</t>
  </si>
  <si>
    <t>06.hó</t>
  </si>
  <si>
    <t>07.hó</t>
  </si>
  <si>
    <t>08.hó</t>
  </si>
  <si>
    <t>09.hó</t>
  </si>
  <si>
    <t>10.hó</t>
  </si>
  <si>
    <t>11.hó</t>
  </si>
  <si>
    <t>12.hó</t>
  </si>
  <si>
    <t>összesen</t>
  </si>
  <si>
    <t>Évadzáró költségek</t>
  </si>
  <si>
    <t>Bérleti költségek</t>
  </si>
  <si>
    <t>Laptop, nyomtató, karbantartás</t>
  </si>
  <si>
    <t>05. hó</t>
  </si>
  <si>
    <t>szállás</t>
  </si>
  <si>
    <t>Távlovaglás tévés megjelenítése</t>
  </si>
  <si>
    <t>Külföldi versenyek</t>
  </si>
  <si>
    <t>Serleg,jelvény.érem</t>
  </si>
  <si>
    <t>nyomdaköltség</t>
  </si>
  <si>
    <t>ajándék,repi</t>
  </si>
  <si>
    <t>érem,serleg,szalag</t>
  </si>
  <si>
    <t>Állatorvosi költségek</t>
  </si>
  <si>
    <t>Reprezentáció</t>
  </si>
  <si>
    <t xml:space="preserve">támogatás </t>
  </si>
  <si>
    <t>sportruházat</t>
  </si>
  <si>
    <t>lvasok jutalmazása, prmizálás</t>
  </si>
  <si>
    <t>Közgyűlés Terembérlet</t>
  </si>
  <si>
    <t>Közgyűlés étel-ital</t>
  </si>
  <si>
    <t>Közgyűlés Repi adó</t>
  </si>
  <si>
    <t>2021. évi egyenleg</t>
  </si>
  <si>
    <t>Mobil boksz bérlés</t>
  </si>
  <si>
    <t>Szösz Leticia VB</t>
  </si>
  <si>
    <t>Távlovaglás 2022. évi elszámolás</t>
  </si>
  <si>
    <t>Áthozat 2021.</t>
  </si>
  <si>
    <t>2022. évi bevételek:</t>
  </si>
  <si>
    <t>2022. évi szakemberek, sportló bevét. össz.</t>
  </si>
  <si>
    <t>Távlovaglás 2021. évi elszámolás</t>
  </si>
  <si>
    <t>Áthozat 2020.</t>
  </si>
  <si>
    <t>2021. évi bevételek:</t>
  </si>
  <si>
    <t>2021. évi szakemberek, sportló bevét. össz.</t>
  </si>
  <si>
    <t>REV pályadíj + 2 fő vizsgáztató 15 fő felett</t>
  </si>
  <si>
    <t>EDZŐI Kurzus E.h..:5/2021/X.13. 2022</t>
  </si>
  <si>
    <t>Szösz Leticia VB nevezési díj MLSZ támogatás</t>
  </si>
  <si>
    <t>Napló</t>
  </si>
  <si>
    <t>Bizszám</t>
  </si>
  <si>
    <t>Számlaszám_</t>
  </si>
  <si>
    <t>Könyvhó_</t>
  </si>
  <si>
    <t>Kelt</t>
  </si>
  <si>
    <t>Fokszlanév</t>
  </si>
  <si>
    <t>Partnernév</t>
  </si>
  <si>
    <t>Ktghelynév</t>
  </si>
  <si>
    <t>Érték_</t>
  </si>
  <si>
    <t>Egyéb</t>
  </si>
  <si>
    <t>201</t>
  </si>
  <si>
    <t>316</t>
  </si>
  <si>
    <t>506392</t>
  </si>
  <si>
    <t>2022.03.12</t>
  </si>
  <si>
    <t>Jelvény ,érem,serleg,zászló stb.</t>
  </si>
  <si>
    <t>Czéh László</t>
  </si>
  <si>
    <t>TÁVLOVAGLÁS</t>
  </si>
  <si>
    <t>oklevél 250 db</t>
  </si>
  <si>
    <t>érem,serleg,szalag, oklevél</t>
  </si>
  <si>
    <t>395</t>
  </si>
  <si>
    <t>WSCSA6418466</t>
  </si>
  <si>
    <t>2022.04.01</t>
  </si>
  <si>
    <t>Érem gravírozás, készítés</t>
  </si>
  <si>
    <t>Prokaj Zsuzsanna</t>
  </si>
  <si>
    <t>serleg 4 db</t>
  </si>
  <si>
    <t>396</t>
  </si>
  <si>
    <t>SBASA2613444</t>
  </si>
  <si>
    <t>Prokaj Péter</t>
  </si>
  <si>
    <t>emlékplakett 16 db</t>
  </si>
  <si>
    <t>428</t>
  </si>
  <si>
    <t>2022/000011</t>
  </si>
  <si>
    <t>2022.04.12</t>
  </si>
  <si>
    <t>Bérleti díjak</t>
  </si>
  <si>
    <t>Horsebox Kft.</t>
  </si>
  <si>
    <t>Cece távlovas verseny mobil box bérlet 42 db</t>
  </si>
  <si>
    <t>441</t>
  </si>
  <si>
    <t>SEASA9938780</t>
  </si>
  <si>
    <t>2022.04.07</t>
  </si>
  <si>
    <t>Szállodai-, szálláshely-szolgáltatás</t>
  </si>
  <si>
    <t>Althaus-németkér Kft</t>
  </si>
  <si>
    <t>szállás kltsg. Bírók távlovas</t>
  </si>
  <si>
    <t>410</t>
  </si>
  <si>
    <t>2584</t>
  </si>
  <si>
    <t>2022.04.13</t>
  </si>
  <si>
    <t>Szakági támogatások</t>
  </si>
  <si>
    <t>Mihók Csaba</t>
  </si>
  <si>
    <t>2785</t>
  </si>
  <si>
    <t>2022.04.22</t>
  </si>
  <si>
    <t>Magyarországi Arablótenyésztõk Egyesülete</t>
  </si>
  <si>
    <t>556</t>
  </si>
  <si>
    <t>2022/000025</t>
  </si>
  <si>
    <t>2022.05.16</t>
  </si>
  <si>
    <t>mobil istálló 38 db Husztót</t>
  </si>
  <si>
    <t>3396</t>
  </si>
  <si>
    <t>2022.05.18</t>
  </si>
  <si>
    <t>645</t>
  </si>
  <si>
    <t>DDLE-2022-11</t>
  </si>
  <si>
    <t>2022.06.03</t>
  </si>
  <si>
    <t>Sportszolgáltatás</t>
  </si>
  <si>
    <t>Dél-dunántúli Lovas Egyesület</t>
  </si>
  <si>
    <t>sportsz. Távlovas OB II. forduló érmek</t>
  </si>
  <si>
    <t>4411</t>
  </si>
  <si>
    <t>2022.07.22</t>
  </si>
  <si>
    <t>Varga Károly</t>
  </si>
  <si>
    <t>MLSZ válogatott sportruházat</t>
  </si>
  <si>
    <t>MLSZ válogatott ruházat</t>
  </si>
  <si>
    <t>EDZŐI Kurzus MLSZ E.h..:5/2021/X.13.</t>
  </si>
  <si>
    <t>968</t>
  </si>
  <si>
    <t>SBASA5161289</t>
  </si>
  <si>
    <t>2022.08.31</t>
  </si>
  <si>
    <t>fémserleg 8 db</t>
  </si>
  <si>
    <t>969</t>
  </si>
  <si>
    <t>WSCSA6302544</t>
  </si>
  <si>
    <t>emlékplakett 15 db</t>
  </si>
  <si>
    <t>1096</t>
  </si>
  <si>
    <t>2022/00823</t>
  </si>
  <si>
    <t>2022.10.14</t>
  </si>
  <si>
    <t>Szabadi Sport Gravír Kft.</t>
  </si>
  <si>
    <t>érem gravírózás</t>
  </si>
  <si>
    <t>1114</t>
  </si>
  <si>
    <t>SZA00397/2022</t>
  </si>
  <si>
    <t>2022.10.25</t>
  </si>
  <si>
    <t>Pán-nordpont Kft</t>
  </si>
  <si>
    <t>Közgyűlés díjak 5 db</t>
  </si>
  <si>
    <t>SZA00406/2023</t>
  </si>
  <si>
    <t>Közgyűlés díjak 2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</si>
</sst>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color theme="5" tint="0.3999755851924192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5" fillId="0" borderId="0"/>
  </cellStyleXfs>
  <cellXfs count="59">
    <xf numFmtId="0" fontId="0" fillId="0" borderId="0" xfId="0"/>
    <xf numFmtId="0" fontId="2" fillId="0" borderId="0" xfId="0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5" fillId="0" borderId="0" xfId="0" applyFont="1"/>
    <xf numFmtId="0" fontId="7" fillId="0" borderId="0" xfId="0" applyFont="1"/>
    <xf numFmtId="0" fontId="4" fillId="0" borderId="2" xfId="0" applyFont="1" applyBorder="1"/>
    <xf numFmtId="3" fontId="1" fillId="0" borderId="3" xfId="0" applyNumberFormat="1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8" fillId="0" borderId="1" xfId="0" applyFont="1" applyBorder="1"/>
    <xf numFmtId="3" fontId="8" fillId="0" borderId="1" xfId="0" applyNumberFormat="1" applyFont="1" applyBorder="1"/>
    <xf numFmtId="3" fontId="6" fillId="0" borderId="1" xfId="0" applyNumberFormat="1" applyFont="1" applyBorder="1"/>
    <xf numFmtId="0" fontId="0" fillId="2" borderId="1" xfId="0" applyFill="1" applyBorder="1"/>
    <xf numFmtId="3" fontId="9" fillId="0" borderId="0" xfId="0" applyNumberFormat="1" applyFont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3" fontId="0" fillId="2" borderId="1" xfId="0" applyNumberFormat="1" applyFill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/>
    <xf numFmtId="3" fontId="1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4" xfId="0" applyFont="1" applyBorder="1"/>
    <xf numFmtId="3" fontId="1" fillId="0" borderId="5" xfId="0" applyNumberFormat="1" applyFont="1" applyBorder="1"/>
    <xf numFmtId="0" fontId="4" fillId="0" borderId="6" xfId="0" applyFont="1" applyBorder="1"/>
    <xf numFmtId="3" fontId="13" fillId="0" borderId="7" xfId="0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3" fontId="13" fillId="0" borderId="7" xfId="2" applyNumberFormat="1" applyFont="1" applyBorder="1" applyAlignment="1">
      <alignment horizontal="right"/>
    </xf>
    <xf numFmtId="0" fontId="4" fillId="0" borderId="8" xfId="0" applyFont="1" applyBorder="1"/>
    <xf numFmtId="3" fontId="13" fillId="0" borderId="9" xfId="2" applyNumberFormat="1" applyFont="1" applyBorder="1" applyAlignment="1">
      <alignment horizontal="right"/>
    </xf>
    <xf numFmtId="0" fontId="1" fillId="3" borderId="1" xfId="0" applyFont="1" applyFill="1" applyBorder="1"/>
    <xf numFmtId="3" fontId="6" fillId="2" borderId="1" xfId="0" applyNumberFormat="1" applyFont="1" applyFill="1" applyBorder="1"/>
    <xf numFmtId="3" fontId="6" fillId="3" borderId="1" xfId="0" applyNumberFormat="1" applyFont="1" applyFill="1" applyBorder="1"/>
    <xf numFmtId="0" fontId="1" fillId="4" borderId="1" xfId="0" applyFont="1" applyFill="1" applyBorder="1"/>
    <xf numFmtId="3" fontId="0" fillId="4" borderId="1" xfId="0" applyNumberFormat="1" applyFill="1" applyBorder="1"/>
    <xf numFmtId="3" fontId="6" fillId="4" borderId="1" xfId="0" applyNumberFormat="1" applyFont="1" applyFill="1" applyBorder="1"/>
    <xf numFmtId="0" fontId="15" fillId="0" borderId="1" xfId="0" applyFont="1" applyBorder="1"/>
    <xf numFmtId="0" fontId="16" fillId="0" borderId="1" xfId="0" applyFont="1" applyBorder="1" applyAlignment="1">
      <alignment wrapText="1"/>
    </xf>
    <xf numFmtId="0" fontId="14" fillId="0" borderId="10" xfId="0" applyFont="1" applyBorder="1"/>
    <xf numFmtId="3" fontId="14" fillId="0" borderId="11" xfId="0" applyNumberFormat="1" applyFont="1" applyBorder="1"/>
    <xf numFmtId="3" fontId="17" fillId="0" borderId="1" xfId="0" applyNumberFormat="1" applyFont="1" applyBorder="1"/>
    <xf numFmtId="3" fontId="17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0" fillId="3" borderId="1" xfId="0" applyNumberFormat="1" applyFill="1" applyBorder="1"/>
    <xf numFmtId="0" fontId="15" fillId="2" borderId="1" xfId="0" applyFont="1" applyFill="1" applyBorder="1"/>
    <xf numFmtId="0" fontId="0" fillId="0" borderId="12" xfId="0" applyBorder="1"/>
    <xf numFmtId="0" fontId="0" fillId="0" borderId="13" xfId="0" applyBorder="1"/>
    <xf numFmtId="0" fontId="20" fillId="0" borderId="12" xfId="0" applyFont="1" applyBorder="1"/>
    <xf numFmtId="14" fontId="0" fillId="0" borderId="12" xfId="0" applyNumberFormat="1" applyBorder="1"/>
    <xf numFmtId="3" fontId="0" fillId="0" borderId="12" xfId="0" applyNumberFormat="1" applyBorder="1"/>
    <xf numFmtId="0" fontId="16" fillId="0" borderId="1" xfId="0" applyFont="1" applyBorder="1"/>
    <xf numFmtId="3" fontId="16" fillId="0" borderId="1" xfId="0" applyNumberFormat="1" applyFont="1" applyBorder="1"/>
    <xf numFmtId="14" fontId="0" fillId="0" borderId="0" xfId="0" applyNumberFormat="1"/>
    <xf numFmtId="0" fontId="0" fillId="0" borderId="0" xfId="0" applyAlignment="1">
      <alignment horizontal="left"/>
    </xf>
  </cellXfs>
  <cellStyles count="3">
    <cellStyle name="Normál" xfId="0" builtinId="0"/>
    <cellStyle name="Normál 2" xfId="1" xr:uid="{00000000-0005-0000-0000-000001000000}"/>
    <cellStyle name="Normá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="85" zoomScaleNormal="85" workbookViewId="0">
      <pane ySplit="14" topLeftCell="A15" activePane="bottomLeft" state="frozen"/>
      <selection pane="bottomLeft" activeCell="L37" sqref="L37"/>
    </sheetView>
  </sheetViews>
  <sheetFormatPr defaultRowHeight="14.25" x14ac:dyDescent="0.45"/>
  <cols>
    <col min="1" max="1" width="36.19921875" bestFit="1" customWidth="1"/>
    <col min="2" max="2" width="11.33203125" customWidth="1"/>
    <col min="3" max="3" width="12.86328125" customWidth="1"/>
    <col min="4" max="4" width="13.6640625" bestFit="1" customWidth="1"/>
    <col min="5" max="5" width="11.53125" customWidth="1"/>
    <col min="6" max="6" width="12.1328125" customWidth="1"/>
    <col min="7" max="7" width="13.6640625" customWidth="1"/>
    <col min="8" max="8" width="12.6640625" customWidth="1"/>
    <col min="9" max="9" width="13.53125" customWidth="1"/>
    <col min="10" max="10" width="12.53125" customWidth="1"/>
    <col min="11" max="11" width="13.1328125" customWidth="1"/>
    <col min="12" max="12" width="13" customWidth="1"/>
    <col min="13" max="13" width="11.33203125" customWidth="1"/>
    <col min="14" max="14" width="9.53125" customWidth="1"/>
  </cols>
  <sheetData>
    <row r="1" spans="1:14" ht="18" x14ac:dyDescent="0.55000000000000004">
      <c r="C1" s="1" t="s">
        <v>43</v>
      </c>
    </row>
    <row r="2" spans="1:14" ht="18" x14ac:dyDescent="0.55000000000000004">
      <c r="C2" s="1"/>
    </row>
    <row r="3" spans="1:14" ht="18" x14ac:dyDescent="0.55000000000000004">
      <c r="A3" s="3"/>
      <c r="B3" s="4"/>
      <c r="C3" s="1"/>
    </row>
    <row r="4" spans="1:14" ht="18" x14ac:dyDescent="0.55000000000000004">
      <c r="A4" s="3" t="s">
        <v>44</v>
      </c>
      <c r="B4" s="4">
        <v>2148515</v>
      </c>
      <c r="C4" s="1"/>
      <c r="F4" s="2"/>
      <c r="G4" s="4"/>
      <c r="I4" s="2"/>
    </row>
    <row r="5" spans="1:14" ht="18.399999999999999" thickBot="1" x14ac:dyDescent="0.6">
      <c r="A5" s="3"/>
      <c r="B5" s="4"/>
      <c r="C5" s="1"/>
      <c r="F5" s="2"/>
      <c r="G5" s="2"/>
    </row>
    <row r="6" spans="1:14" ht="18" x14ac:dyDescent="0.55000000000000004">
      <c r="A6" s="27" t="s">
        <v>45</v>
      </c>
      <c r="B6" s="28"/>
      <c r="C6" s="1"/>
      <c r="F6" s="2"/>
      <c r="G6" s="2"/>
    </row>
    <row r="7" spans="1:14" ht="21" x14ac:dyDescent="0.65">
      <c r="A7" s="29" t="s">
        <v>0</v>
      </c>
      <c r="B7" s="30"/>
      <c r="C7" s="1"/>
      <c r="F7" s="17"/>
      <c r="G7" s="17"/>
    </row>
    <row r="8" spans="1:14" ht="18" x14ac:dyDescent="0.55000000000000004">
      <c r="A8" s="29" t="s">
        <v>1</v>
      </c>
      <c r="B8" s="31"/>
      <c r="C8" s="1"/>
    </row>
    <row r="9" spans="1:14" ht="18" x14ac:dyDescent="0.55000000000000004">
      <c r="A9" s="29" t="s">
        <v>2</v>
      </c>
      <c r="B9" s="32"/>
      <c r="C9" s="1"/>
      <c r="G9" s="2"/>
    </row>
    <row r="10" spans="1:14" ht="18.399999999999999" thickBot="1" x14ac:dyDescent="0.6">
      <c r="A10" s="33" t="s">
        <v>3</v>
      </c>
      <c r="B10" s="34"/>
      <c r="C10" s="1"/>
    </row>
    <row r="11" spans="1:14" ht="18" x14ac:dyDescent="0.55000000000000004">
      <c r="A11" s="7" t="s">
        <v>46</v>
      </c>
      <c r="B11" s="8">
        <f>SUM(B7:B10)</f>
        <v>0</v>
      </c>
      <c r="C11" s="1"/>
    </row>
    <row r="12" spans="1:14" x14ac:dyDescent="0.45">
      <c r="A12" s="5"/>
      <c r="B12" s="2"/>
    </row>
    <row r="13" spans="1:14" ht="15.75" x14ac:dyDescent="0.5">
      <c r="A13" s="9" t="s">
        <v>5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 x14ac:dyDescent="0.5">
      <c r="B14" s="23" t="s">
        <v>8</v>
      </c>
      <c r="C14" s="23" t="s">
        <v>9</v>
      </c>
      <c r="D14" s="23" t="s">
        <v>10</v>
      </c>
      <c r="E14" s="23" t="s">
        <v>11</v>
      </c>
      <c r="F14" s="23" t="s">
        <v>24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18</v>
      </c>
      <c r="M14" s="23" t="s">
        <v>19</v>
      </c>
      <c r="N14" s="9" t="s">
        <v>20</v>
      </c>
    </row>
    <row r="15" spans="1:14" x14ac:dyDescent="0.45">
      <c r="A15" s="10" t="s">
        <v>6</v>
      </c>
      <c r="B15" s="12">
        <v>51000</v>
      </c>
      <c r="C15" s="26">
        <v>85000</v>
      </c>
      <c r="D15" s="26">
        <v>717000</v>
      </c>
      <c r="E15" s="26">
        <v>102000</v>
      </c>
      <c r="F15" s="26">
        <v>140000</v>
      </c>
      <c r="G15" s="26">
        <v>85000</v>
      </c>
      <c r="H15" s="26"/>
      <c r="I15" s="26">
        <v>34000</v>
      </c>
      <c r="J15" s="26">
        <v>17000</v>
      </c>
      <c r="K15" s="26">
        <v>17000</v>
      </c>
      <c r="L15" s="12"/>
      <c r="M15" s="12"/>
      <c r="N15" s="22">
        <f>SUM(B15:M15)</f>
        <v>1248000</v>
      </c>
    </row>
    <row r="16" spans="1:14" x14ac:dyDescent="0.4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/>
    </row>
    <row r="17" spans="1:14" x14ac:dyDescent="0.45">
      <c r="A17" s="10" t="s">
        <v>34</v>
      </c>
      <c r="B17" s="12"/>
      <c r="C17" s="12"/>
      <c r="D17" s="12"/>
      <c r="E17" s="12">
        <v>1715000</v>
      </c>
      <c r="F17" s="12">
        <v>541000</v>
      </c>
      <c r="G17" s="12"/>
      <c r="H17" s="12">
        <v>1500000</v>
      </c>
      <c r="I17" s="12"/>
      <c r="J17" s="12"/>
      <c r="K17" s="12"/>
      <c r="L17" s="12"/>
      <c r="M17" s="12"/>
      <c r="N17" s="16"/>
    </row>
    <row r="18" spans="1:14" s="21" customFormat="1" x14ac:dyDescent="0.45">
      <c r="A18" s="42"/>
      <c r="B18" s="18"/>
      <c r="C18" s="18"/>
      <c r="D18" s="18"/>
      <c r="E18" s="18"/>
      <c r="F18" s="46"/>
      <c r="G18" s="18"/>
      <c r="H18" s="19"/>
      <c r="I18" s="19"/>
      <c r="J18" s="19"/>
      <c r="K18" s="19"/>
      <c r="L18" s="18"/>
      <c r="M18" s="18"/>
      <c r="N18" s="20"/>
    </row>
    <row r="19" spans="1:14" s="21" customFormat="1" x14ac:dyDescent="0.45">
      <c r="A19" s="42" t="s">
        <v>120</v>
      </c>
      <c r="B19" s="46"/>
      <c r="C19" s="47">
        <v>600000</v>
      </c>
      <c r="D19" s="18"/>
      <c r="E19" s="18"/>
      <c r="F19" s="18"/>
      <c r="G19" s="18"/>
      <c r="H19" s="18"/>
      <c r="I19" s="19"/>
      <c r="J19" s="19"/>
      <c r="K19" s="46"/>
      <c r="L19" s="18"/>
      <c r="M19" s="18"/>
      <c r="N19" s="20"/>
    </row>
    <row r="20" spans="1:14" s="21" customFormat="1" x14ac:dyDescent="0.45">
      <c r="A20" s="42"/>
      <c r="B20" s="18"/>
      <c r="C20" s="18"/>
      <c r="D20" s="18"/>
      <c r="E20" s="18"/>
      <c r="F20" s="18"/>
      <c r="G20" s="18"/>
      <c r="H20" s="18"/>
      <c r="I20" s="19"/>
      <c r="J20" s="46"/>
      <c r="K20" s="19"/>
      <c r="L20" s="18"/>
      <c r="M20" s="18"/>
      <c r="N20" s="20"/>
    </row>
    <row r="21" spans="1:14" s="6" customFormat="1" x14ac:dyDescent="0.45">
      <c r="A21" s="13" t="s">
        <v>4</v>
      </c>
      <c r="B21" s="14">
        <f t="shared" ref="B21:M21" si="0">SUM(B15:B19)</f>
        <v>51000</v>
      </c>
      <c r="C21" s="14">
        <f t="shared" si="0"/>
        <v>685000</v>
      </c>
      <c r="D21" s="14">
        <f t="shared" si="0"/>
        <v>717000</v>
      </c>
      <c r="E21" s="14">
        <f t="shared" si="0"/>
        <v>1817000</v>
      </c>
      <c r="F21" s="14">
        <f t="shared" si="0"/>
        <v>681000</v>
      </c>
      <c r="G21" s="14">
        <f t="shared" si="0"/>
        <v>85000</v>
      </c>
      <c r="H21" s="14">
        <f t="shared" si="0"/>
        <v>1500000</v>
      </c>
      <c r="I21" s="14">
        <f t="shared" si="0"/>
        <v>34000</v>
      </c>
      <c r="J21" s="14">
        <f t="shared" si="0"/>
        <v>17000</v>
      </c>
      <c r="K21" s="14">
        <f t="shared" si="0"/>
        <v>17000</v>
      </c>
      <c r="L21" s="14">
        <f t="shared" si="0"/>
        <v>0</v>
      </c>
      <c r="M21" s="14">
        <f t="shared" si="0"/>
        <v>0</v>
      </c>
      <c r="N21" s="14">
        <f>SUM(B21:M21)</f>
        <v>5604000</v>
      </c>
    </row>
    <row r="25" spans="1:14" ht="15.75" x14ac:dyDescent="0.5">
      <c r="A25" s="9" t="s">
        <v>7</v>
      </c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 x14ac:dyDescent="0.5">
      <c r="A26" s="9"/>
      <c r="B26" s="23" t="s">
        <v>8</v>
      </c>
      <c r="C26" s="23" t="s">
        <v>9</v>
      </c>
      <c r="D26" s="23" t="s">
        <v>10</v>
      </c>
      <c r="E26" s="23" t="s">
        <v>11</v>
      </c>
      <c r="F26" s="23" t="s">
        <v>12</v>
      </c>
      <c r="G26" s="23" t="s">
        <v>13</v>
      </c>
      <c r="H26" s="23" t="s">
        <v>14</v>
      </c>
      <c r="I26" s="23" t="s">
        <v>15</v>
      </c>
      <c r="J26" s="23" t="s">
        <v>16</v>
      </c>
      <c r="K26" s="23" t="s">
        <v>17</v>
      </c>
      <c r="L26" s="23" t="s">
        <v>18</v>
      </c>
      <c r="M26" s="23" t="s">
        <v>19</v>
      </c>
      <c r="N26" s="9" t="s">
        <v>20</v>
      </c>
    </row>
    <row r="27" spans="1:14" ht="15.75" x14ac:dyDescent="0.5">
      <c r="A27" s="10" t="s">
        <v>23</v>
      </c>
      <c r="B27" s="12"/>
      <c r="C27" s="12"/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22"/>
    </row>
    <row r="28" spans="1:14" ht="15.75" x14ac:dyDescent="0.5">
      <c r="A28" s="10" t="s">
        <v>26</v>
      </c>
      <c r="B28" s="12"/>
      <c r="C28" s="12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22"/>
    </row>
    <row r="29" spans="1:14" ht="15.75" x14ac:dyDescent="0.5">
      <c r="A29" s="10" t="s">
        <v>38</v>
      </c>
      <c r="B29" s="12"/>
      <c r="C29" s="12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22"/>
    </row>
    <row r="30" spans="1:14" ht="15.75" x14ac:dyDescent="0.5">
      <c r="A30" s="10" t="s">
        <v>37</v>
      </c>
      <c r="B30" s="12"/>
      <c r="C30" s="12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22"/>
    </row>
    <row r="31" spans="1:14" ht="15.75" x14ac:dyDescent="0.5">
      <c r="A31" s="10" t="s">
        <v>39</v>
      </c>
      <c r="B31" s="12"/>
      <c r="C31" s="15"/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22"/>
    </row>
    <row r="32" spans="1:14" ht="15.75" x14ac:dyDescent="0.5">
      <c r="A32" s="10" t="s">
        <v>29</v>
      </c>
      <c r="B32" s="12"/>
      <c r="C32" s="12"/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22"/>
    </row>
    <row r="33" spans="1:14" ht="15" customHeight="1" x14ac:dyDescent="0.5">
      <c r="A33" s="35" t="s">
        <v>72</v>
      </c>
      <c r="B33" s="48"/>
      <c r="C33" s="48"/>
      <c r="D33" s="37">
        <v>32499</v>
      </c>
      <c r="E33" s="48">
        <v>73950</v>
      </c>
      <c r="F33" s="48"/>
      <c r="G33" s="48">
        <v>82400</v>
      </c>
      <c r="H33" s="48"/>
      <c r="I33" s="48">
        <v>42000</v>
      </c>
      <c r="J33" s="48">
        <v>26325</v>
      </c>
      <c r="K33" s="48"/>
      <c r="L33" s="48"/>
      <c r="M33" s="48"/>
      <c r="N33" s="22"/>
    </row>
    <row r="34" spans="1:14" ht="15" customHeight="1" x14ac:dyDescent="0.5">
      <c r="A34" s="35" t="s">
        <v>41</v>
      </c>
      <c r="B34" s="48"/>
      <c r="C34" s="48"/>
      <c r="D34" s="37"/>
      <c r="E34" s="48">
        <v>1484819</v>
      </c>
      <c r="F34" s="48">
        <v>1452690</v>
      </c>
      <c r="G34" s="48"/>
      <c r="H34" s="48"/>
      <c r="I34" s="48"/>
      <c r="J34" s="48"/>
      <c r="K34" s="48"/>
      <c r="L34" s="48"/>
      <c r="M34" s="48"/>
      <c r="N34" s="22"/>
    </row>
    <row r="35" spans="1:14" ht="15" customHeight="1" x14ac:dyDescent="0.5">
      <c r="A35" s="10" t="s">
        <v>25</v>
      </c>
      <c r="B35" s="12"/>
      <c r="C35" s="12"/>
      <c r="D35" s="37"/>
      <c r="E35" s="12"/>
      <c r="F35" s="12"/>
      <c r="G35" s="12"/>
      <c r="H35" s="12"/>
      <c r="I35" s="12"/>
      <c r="J35" s="12"/>
      <c r="K35" s="12"/>
      <c r="L35" s="12"/>
      <c r="M35" s="12"/>
      <c r="N35" s="22"/>
    </row>
    <row r="36" spans="1:14" ht="15.75" x14ac:dyDescent="0.5">
      <c r="A36" s="49" t="s">
        <v>21</v>
      </c>
      <c r="B36" s="22"/>
      <c r="C36" s="22"/>
      <c r="D36" s="36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x14ac:dyDescent="0.5">
      <c r="A37" s="10" t="s">
        <v>28</v>
      </c>
      <c r="B37" s="12"/>
      <c r="C37" s="15"/>
      <c r="D37" s="15"/>
      <c r="E37" s="12"/>
      <c r="F37" s="12"/>
      <c r="G37" s="12"/>
      <c r="H37" s="12"/>
      <c r="I37" s="12"/>
      <c r="J37" s="12"/>
      <c r="K37" s="12">
        <v>157100</v>
      </c>
      <c r="L37" s="12"/>
      <c r="M37" s="12"/>
      <c r="N37" s="22"/>
    </row>
    <row r="38" spans="1:14" ht="15.75" x14ac:dyDescent="0.5">
      <c r="A38" s="10" t="s">
        <v>30</v>
      </c>
      <c r="B38" s="12"/>
      <c r="C38" s="15"/>
      <c r="D38" s="15"/>
      <c r="E38" s="12"/>
      <c r="F38" s="12"/>
      <c r="G38" s="12"/>
      <c r="H38" s="12"/>
      <c r="I38" s="12"/>
      <c r="J38" s="12"/>
      <c r="K38" s="12"/>
      <c r="L38" s="12"/>
      <c r="M38" s="12"/>
      <c r="N38" s="22"/>
    </row>
    <row r="39" spans="1:14" ht="15.75" x14ac:dyDescent="0.5">
      <c r="A39" s="10" t="s">
        <v>36</v>
      </c>
      <c r="B39" s="12"/>
      <c r="C39" s="15"/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22"/>
    </row>
    <row r="40" spans="1:14" ht="15.75" x14ac:dyDescent="0.5">
      <c r="A40" s="10" t="s">
        <v>22</v>
      </c>
      <c r="B40" s="12"/>
      <c r="C40" s="15"/>
      <c r="D40" s="15"/>
      <c r="E40" s="12"/>
      <c r="F40" s="12"/>
      <c r="G40" s="12"/>
      <c r="H40" s="12"/>
      <c r="I40" s="12"/>
      <c r="J40" s="12"/>
      <c r="K40" s="12"/>
      <c r="L40" s="12"/>
      <c r="M40" s="12"/>
      <c r="N40" s="22"/>
    </row>
    <row r="41" spans="1:14" ht="15.75" x14ac:dyDescent="0.5">
      <c r="A41" s="10" t="s">
        <v>33</v>
      </c>
      <c r="B41" s="12"/>
      <c r="C41" s="15"/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22"/>
    </row>
    <row r="42" spans="1:14" ht="15.75" x14ac:dyDescent="0.5">
      <c r="A42" s="10" t="s">
        <v>118</v>
      </c>
      <c r="B42" s="12"/>
      <c r="C42" s="15"/>
      <c r="D42" s="15"/>
      <c r="E42" s="12"/>
      <c r="F42" s="12"/>
      <c r="G42" s="12"/>
      <c r="H42" s="12">
        <v>711566</v>
      </c>
      <c r="I42" s="12"/>
      <c r="J42" s="12"/>
      <c r="K42" s="12"/>
      <c r="L42" s="12"/>
      <c r="M42" s="12"/>
      <c r="N42" s="22"/>
    </row>
    <row r="43" spans="1:14" ht="15.75" x14ac:dyDescent="0.5">
      <c r="A43" s="49" t="s">
        <v>27</v>
      </c>
      <c r="B43" s="22"/>
      <c r="C43" s="36"/>
      <c r="D43" s="36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5.75" x14ac:dyDescent="0.5">
      <c r="A44" s="10" t="s">
        <v>42</v>
      </c>
      <c r="B44" s="12"/>
      <c r="C44" s="15"/>
      <c r="D44" s="15"/>
      <c r="E44" s="12"/>
      <c r="F44" s="12"/>
      <c r="G44" s="12"/>
      <c r="H44" s="12"/>
      <c r="I44" s="12"/>
      <c r="J44" s="45"/>
      <c r="K44" s="12"/>
      <c r="L44" s="12"/>
      <c r="M44" s="12"/>
      <c r="N44" s="22"/>
    </row>
    <row r="45" spans="1:14" ht="15.75" x14ac:dyDescent="0.5">
      <c r="A45" s="10"/>
      <c r="B45" s="12"/>
      <c r="C45" s="15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22"/>
    </row>
    <row r="46" spans="1:14" ht="15.75" x14ac:dyDescent="0.5">
      <c r="A46" s="10" t="s">
        <v>32</v>
      </c>
      <c r="B46" s="12"/>
      <c r="C46" s="15"/>
      <c r="D46" s="15"/>
      <c r="E46" s="12"/>
      <c r="F46" s="12"/>
      <c r="G46" s="12"/>
      <c r="H46" s="12"/>
      <c r="I46" s="12"/>
      <c r="J46" s="12"/>
      <c r="K46" s="12"/>
      <c r="L46" s="12"/>
      <c r="M46" s="12"/>
      <c r="N46" s="22"/>
    </row>
    <row r="47" spans="1:14" ht="15.75" x14ac:dyDescent="0.5">
      <c r="A47" s="35"/>
      <c r="B47" s="12"/>
      <c r="C47" s="15"/>
      <c r="D47" s="14"/>
      <c r="E47" s="12"/>
      <c r="F47" s="12"/>
      <c r="G47" s="12"/>
      <c r="H47" s="12"/>
      <c r="I47" s="12"/>
      <c r="J47" s="12"/>
      <c r="K47" s="12"/>
      <c r="L47" s="12"/>
      <c r="M47" s="12"/>
      <c r="N47" s="22"/>
    </row>
    <row r="48" spans="1:14" x14ac:dyDescent="0.45">
      <c r="A48" s="55" t="s">
        <v>4</v>
      </c>
      <c r="B48" s="56">
        <f>SUM(B27:B47)</f>
        <v>0</v>
      </c>
      <c r="C48" s="56">
        <f t="shared" ref="C48:E48" si="1">SUM(C27:C44)</f>
        <v>0</v>
      </c>
      <c r="D48" s="56">
        <f t="shared" si="1"/>
        <v>32499</v>
      </c>
      <c r="E48" s="56">
        <f t="shared" si="1"/>
        <v>1558769</v>
      </c>
      <c r="F48" s="56">
        <f>SUM(F27:F47)</f>
        <v>1452690</v>
      </c>
      <c r="G48" s="56">
        <f t="shared" ref="G48:M48" si="2">SUM(G27:G47)</f>
        <v>82400</v>
      </c>
      <c r="H48" s="56">
        <f t="shared" si="2"/>
        <v>711566</v>
      </c>
      <c r="I48" s="56">
        <f t="shared" si="2"/>
        <v>42000</v>
      </c>
      <c r="J48" s="56">
        <f t="shared" si="2"/>
        <v>26325</v>
      </c>
      <c r="K48" s="56">
        <f t="shared" si="2"/>
        <v>157100</v>
      </c>
      <c r="L48" s="56">
        <f t="shared" si="2"/>
        <v>0</v>
      </c>
      <c r="M48" s="56">
        <f t="shared" si="2"/>
        <v>0</v>
      </c>
      <c r="N48" s="56">
        <f>SUM(B48:M48)</f>
        <v>4063349</v>
      </c>
    </row>
    <row r="49" spans="1:2" x14ac:dyDescent="0.45">
      <c r="A49" s="3"/>
      <c r="B49" s="2"/>
    </row>
    <row r="50" spans="1:2" ht="14.65" thickBot="1" x14ac:dyDescent="0.5"/>
    <row r="51" spans="1:2" ht="18.399999999999999" thickBot="1" x14ac:dyDescent="0.6">
      <c r="A51" s="43" t="s">
        <v>40</v>
      </c>
      <c r="B51" s="44">
        <f>N21-N48+B4+B11</f>
        <v>3689166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A04D3-DBAA-4E9D-9D96-5E45ECB51343}">
  <sheetPr>
    <tabColor rgb="FFFF0000"/>
    <pageSetUpPr fitToPage="1"/>
  </sheetPr>
  <dimension ref="A1:M18"/>
  <sheetViews>
    <sheetView workbookViewId="0">
      <selection activeCell="E20" sqref="E20"/>
    </sheetView>
  </sheetViews>
  <sheetFormatPr defaultRowHeight="14.25" x14ac:dyDescent="0.45"/>
  <cols>
    <col min="2" max="2" width="7.46484375" bestFit="1" customWidth="1"/>
    <col min="3" max="3" width="11.796875" bestFit="1" customWidth="1"/>
    <col min="4" max="4" width="9" bestFit="1" customWidth="1"/>
    <col min="5" max="5" width="10.1328125" bestFit="1" customWidth="1"/>
    <col min="6" max="6" width="26.46484375" style="2" bestFit="1" customWidth="1"/>
    <col min="7" max="7" width="10.33203125" bestFit="1" customWidth="1"/>
    <col min="8" max="8" width="12.796875" bestFit="1" customWidth="1"/>
    <col min="10" max="10" width="12.46484375" bestFit="1" customWidth="1"/>
  </cols>
  <sheetData>
    <row r="1" spans="1:13" x14ac:dyDescent="0.4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</row>
    <row r="2" spans="1:13" ht="14.65" thickBot="1" x14ac:dyDescent="0.5">
      <c r="A2" s="50" t="s">
        <v>64</v>
      </c>
      <c r="B2" s="50" t="s">
        <v>65</v>
      </c>
      <c r="C2" s="50" t="s">
        <v>66</v>
      </c>
      <c r="D2" s="50">
        <v>3</v>
      </c>
      <c r="E2" s="50" t="s">
        <v>67</v>
      </c>
      <c r="F2" s="50" t="s">
        <v>68</v>
      </c>
      <c r="G2" s="50" t="s">
        <v>69</v>
      </c>
      <c r="H2" s="50" t="s">
        <v>70</v>
      </c>
      <c r="I2" s="50">
        <v>-32499</v>
      </c>
      <c r="J2" s="52" t="s">
        <v>71</v>
      </c>
      <c r="K2" s="50"/>
    </row>
    <row r="3" spans="1:13" x14ac:dyDescent="0.45">
      <c r="A3" t="s">
        <v>64</v>
      </c>
      <c r="B3" t="s">
        <v>73</v>
      </c>
      <c r="C3" t="s">
        <v>74</v>
      </c>
      <c r="D3">
        <v>4</v>
      </c>
      <c r="E3" t="s">
        <v>75</v>
      </c>
      <c r="F3" t="s">
        <v>76</v>
      </c>
      <c r="G3" t="s">
        <v>77</v>
      </c>
      <c r="H3" t="s">
        <v>70</v>
      </c>
      <c r="I3">
        <v>-60200</v>
      </c>
      <c r="J3" t="s">
        <v>78</v>
      </c>
    </row>
    <row r="4" spans="1:13" x14ac:dyDescent="0.45">
      <c r="A4" t="s">
        <v>64</v>
      </c>
      <c r="B4" t="s">
        <v>79</v>
      </c>
      <c r="C4" t="s">
        <v>80</v>
      </c>
      <c r="D4">
        <v>4</v>
      </c>
      <c r="E4" t="s">
        <v>75</v>
      </c>
      <c r="F4" t="s">
        <v>76</v>
      </c>
      <c r="G4" t="s">
        <v>81</v>
      </c>
      <c r="H4" t="s">
        <v>70</v>
      </c>
      <c r="I4">
        <v>-13750</v>
      </c>
      <c r="J4" t="s">
        <v>82</v>
      </c>
    </row>
    <row r="5" spans="1:13" x14ac:dyDescent="0.45">
      <c r="A5" t="s">
        <v>64</v>
      </c>
      <c r="B5" t="s">
        <v>83</v>
      </c>
      <c r="C5" t="s">
        <v>84</v>
      </c>
      <c r="D5">
        <v>4</v>
      </c>
      <c r="E5" t="s">
        <v>85</v>
      </c>
      <c r="F5" t="s">
        <v>86</v>
      </c>
      <c r="G5" t="s">
        <v>87</v>
      </c>
      <c r="H5" t="s">
        <v>70</v>
      </c>
      <c r="I5">
        <v>-1484819</v>
      </c>
      <c r="J5" t="s">
        <v>88</v>
      </c>
    </row>
    <row r="6" spans="1:13" x14ac:dyDescent="0.45">
      <c r="A6" t="s">
        <v>64</v>
      </c>
      <c r="B6" t="s">
        <v>89</v>
      </c>
      <c r="C6" t="s">
        <v>90</v>
      </c>
      <c r="D6">
        <v>4</v>
      </c>
      <c r="E6" t="s">
        <v>91</v>
      </c>
      <c r="F6" t="s">
        <v>92</v>
      </c>
      <c r="G6" t="s">
        <v>93</v>
      </c>
      <c r="H6" t="s">
        <v>70</v>
      </c>
      <c r="I6">
        <v>-144000</v>
      </c>
      <c r="J6" t="s">
        <v>94</v>
      </c>
    </row>
    <row r="7" spans="1:13" x14ac:dyDescent="0.45">
      <c r="A7" t="s">
        <v>95</v>
      </c>
      <c r="B7" t="s">
        <v>96</v>
      </c>
      <c r="D7">
        <v>4</v>
      </c>
      <c r="E7" t="s">
        <v>97</v>
      </c>
      <c r="F7" t="s">
        <v>98</v>
      </c>
      <c r="H7" t="s">
        <v>70</v>
      </c>
      <c r="I7">
        <v>715000</v>
      </c>
      <c r="J7" t="s">
        <v>99</v>
      </c>
    </row>
    <row r="8" spans="1:13" ht="14.65" thickBot="1" x14ac:dyDescent="0.5">
      <c r="A8" s="50" t="s">
        <v>95</v>
      </c>
      <c r="B8" s="50" t="s">
        <v>100</v>
      </c>
      <c r="C8" s="50"/>
      <c r="D8" s="50">
        <v>4</v>
      </c>
      <c r="E8" s="50" t="s">
        <v>101</v>
      </c>
      <c r="F8" s="50" t="s">
        <v>98</v>
      </c>
      <c r="G8" s="50"/>
      <c r="H8" s="50" t="s">
        <v>70</v>
      </c>
      <c r="I8" s="50">
        <v>1000000</v>
      </c>
      <c r="J8" s="50" t="s">
        <v>102</v>
      </c>
      <c r="K8" s="50"/>
      <c r="L8" s="50"/>
      <c r="M8" s="50"/>
    </row>
    <row r="9" spans="1:13" x14ac:dyDescent="0.45">
      <c r="A9" t="s">
        <v>64</v>
      </c>
      <c r="B9" t="s">
        <v>103</v>
      </c>
      <c r="C9" t="s">
        <v>104</v>
      </c>
      <c r="D9">
        <v>5</v>
      </c>
      <c r="E9" t="s">
        <v>105</v>
      </c>
      <c r="F9" t="s">
        <v>86</v>
      </c>
      <c r="G9" t="s">
        <v>87</v>
      </c>
      <c r="H9" t="s">
        <v>70</v>
      </c>
      <c r="I9">
        <v>-1452690</v>
      </c>
      <c r="J9" t="s">
        <v>106</v>
      </c>
    </row>
    <row r="10" spans="1:13" ht="14.65" thickBot="1" x14ac:dyDescent="0.5">
      <c r="A10" s="50" t="s">
        <v>95</v>
      </c>
      <c r="B10" s="50" t="s">
        <v>107</v>
      </c>
      <c r="C10" s="50"/>
      <c r="D10" s="50">
        <v>5</v>
      </c>
      <c r="E10" s="50" t="s">
        <v>108</v>
      </c>
      <c r="F10" s="50" t="s">
        <v>98</v>
      </c>
      <c r="G10" s="50"/>
      <c r="H10" s="50" t="s">
        <v>70</v>
      </c>
      <c r="I10" s="50">
        <v>541000</v>
      </c>
      <c r="J10" s="50" t="s">
        <v>99</v>
      </c>
      <c r="K10" s="50"/>
      <c r="L10" s="50"/>
      <c r="M10" s="50"/>
    </row>
    <row r="11" spans="1:13" ht="14.65" thickBot="1" x14ac:dyDescent="0.5">
      <c r="A11" s="51" t="s">
        <v>64</v>
      </c>
      <c r="B11" s="51" t="s">
        <v>109</v>
      </c>
      <c r="C11" s="51" t="s">
        <v>110</v>
      </c>
      <c r="D11" s="51">
        <v>6</v>
      </c>
      <c r="E11" s="51" t="s">
        <v>111</v>
      </c>
      <c r="F11" s="51" t="s">
        <v>112</v>
      </c>
      <c r="G11" s="51" t="s">
        <v>113</v>
      </c>
      <c r="H11" s="51" t="s">
        <v>70</v>
      </c>
      <c r="I11" s="51">
        <v>-82400</v>
      </c>
      <c r="J11" s="51" t="s">
        <v>114</v>
      </c>
      <c r="K11" s="51"/>
      <c r="L11" s="51"/>
      <c r="M11" s="51"/>
    </row>
    <row r="12" spans="1:13" x14ac:dyDescent="0.45">
      <c r="A12" t="s">
        <v>95</v>
      </c>
      <c r="B12" t="s">
        <v>115</v>
      </c>
      <c r="D12">
        <v>7</v>
      </c>
      <c r="E12" t="s">
        <v>116</v>
      </c>
      <c r="F12" t="s">
        <v>98</v>
      </c>
      <c r="H12" t="s">
        <v>70</v>
      </c>
      <c r="I12">
        <v>1500000</v>
      </c>
      <c r="J12" t="s">
        <v>117</v>
      </c>
    </row>
    <row r="13" spans="1:13" ht="14.65" thickBot="1" x14ac:dyDescent="0.5">
      <c r="A13" s="50"/>
      <c r="B13" s="50"/>
      <c r="C13" s="50"/>
      <c r="D13" s="50">
        <v>7</v>
      </c>
      <c r="E13" s="53">
        <v>44772</v>
      </c>
      <c r="F13" s="54" t="s">
        <v>119</v>
      </c>
      <c r="G13" s="50"/>
      <c r="H13" s="50"/>
      <c r="I13" s="50">
        <v>-711566</v>
      </c>
      <c r="J13" s="54" t="s">
        <v>119</v>
      </c>
      <c r="K13" s="50"/>
      <c r="L13" s="50"/>
      <c r="M13" s="50"/>
    </row>
    <row r="14" spans="1:13" x14ac:dyDescent="0.45">
      <c r="A14" t="s">
        <v>64</v>
      </c>
      <c r="B14" t="s">
        <v>121</v>
      </c>
      <c r="C14" t="s">
        <v>122</v>
      </c>
      <c r="D14">
        <v>8</v>
      </c>
      <c r="E14" t="s">
        <v>123</v>
      </c>
      <c r="F14" t="s">
        <v>76</v>
      </c>
      <c r="G14" t="s">
        <v>77</v>
      </c>
      <c r="H14" t="s">
        <v>70</v>
      </c>
      <c r="I14">
        <v>-40000</v>
      </c>
      <c r="J14" t="s">
        <v>124</v>
      </c>
    </row>
    <row r="15" spans="1:13" ht="14.65" thickBot="1" x14ac:dyDescent="0.5">
      <c r="A15" s="50" t="s">
        <v>64</v>
      </c>
      <c r="B15" s="50" t="s">
        <v>125</v>
      </c>
      <c r="C15" s="50" t="s">
        <v>126</v>
      </c>
      <c r="D15" s="50">
        <v>8</v>
      </c>
      <c r="E15" s="50" t="s">
        <v>123</v>
      </c>
      <c r="F15" s="50" t="s">
        <v>76</v>
      </c>
      <c r="G15" s="50" t="s">
        <v>81</v>
      </c>
      <c r="H15" s="50" t="s">
        <v>70</v>
      </c>
      <c r="I15" s="50">
        <v>-12000</v>
      </c>
      <c r="J15" s="50" t="s">
        <v>127</v>
      </c>
      <c r="K15" s="50"/>
      <c r="L15" s="50"/>
      <c r="M15" s="50"/>
    </row>
    <row r="16" spans="1:13" x14ac:dyDescent="0.45">
      <c r="A16" t="s">
        <v>64</v>
      </c>
      <c r="B16" t="s">
        <v>128</v>
      </c>
      <c r="C16" t="s">
        <v>129</v>
      </c>
      <c r="D16">
        <v>10</v>
      </c>
      <c r="E16" t="s">
        <v>130</v>
      </c>
      <c r="F16" t="s">
        <v>76</v>
      </c>
      <c r="G16" t="s">
        <v>131</v>
      </c>
      <c r="H16" t="s">
        <v>70</v>
      </c>
      <c r="I16">
        <v>-26325</v>
      </c>
      <c r="J16" t="s">
        <v>132</v>
      </c>
    </row>
    <row r="17" spans="1:10" x14ac:dyDescent="0.45">
      <c r="A17" t="s">
        <v>64</v>
      </c>
      <c r="B17" t="s">
        <v>133</v>
      </c>
      <c r="C17" t="s">
        <v>134</v>
      </c>
      <c r="D17">
        <v>10</v>
      </c>
      <c r="E17" t="s">
        <v>135</v>
      </c>
      <c r="F17" t="s">
        <v>68</v>
      </c>
      <c r="G17" t="s">
        <v>136</v>
      </c>
      <c r="H17" t="s">
        <v>70</v>
      </c>
      <c r="I17">
        <v>-108300</v>
      </c>
      <c r="J17" t="s">
        <v>137</v>
      </c>
    </row>
    <row r="18" spans="1:10" x14ac:dyDescent="0.45">
      <c r="A18" t="s">
        <v>64</v>
      </c>
      <c r="B18" s="58">
        <v>1127</v>
      </c>
      <c r="C18" t="s">
        <v>138</v>
      </c>
      <c r="D18">
        <v>10</v>
      </c>
      <c r="E18" s="57">
        <v>44862</v>
      </c>
      <c r="F18" t="s">
        <v>68</v>
      </c>
      <c r="G18" t="s">
        <v>136</v>
      </c>
      <c r="H18" t="s">
        <v>70</v>
      </c>
      <c r="I18">
        <v>-48800</v>
      </c>
      <c r="J18" t="s">
        <v>139</v>
      </c>
    </row>
  </sheetData>
  <sortState xmlns:xlrd2="http://schemas.microsoft.com/office/spreadsheetml/2017/richdata2" ref="A1:F3">
    <sortCondition ref="D1:D3"/>
  </sortState>
  <phoneticPr fontId="21" type="noConversion"/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6DEA2-150D-4661-AA74-8EFEDE0A024F}">
  <dimension ref="A1:N51"/>
  <sheetViews>
    <sheetView topLeftCell="A28" workbookViewId="0">
      <selection activeCell="E14" sqref="E14"/>
    </sheetView>
  </sheetViews>
  <sheetFormatPr defaultRowHeight="14.25" x14ac:dyDescent="0.45"/>
  <cols>
    <col min="1" max="1" width="36.19921875" bestFit="1" customWidth="1"/>
    <col min="2" max="2" width="11.33203125" customWidth="1"/>
    <col min="3" max="3" width="12.86328125" customWidth="1"/>
    <col min="4" max="4" width="13.6640625" bestFit="1" customWidth="1"/>
    <col min="5" max="5" width="11.53125" customWidth="1"/>
    <col min="6" max="6" width="12.1328125" customWidth="1"/>
    <col min="7" max="7" width="13.6640625" customWidth="1"/>
    <col min="8" max="8" width="12.6640625" customWidth="1"/>
    <col min="9" max="9" width="13.53125" customWidth="1"/>
    <col min="10" max="10" width="12.53125" customWidth="1"/>
    <col min="11" max="11" width="13.1328125" customWidth="1"/>
    <col min="12" max="12" width="13" customWidth="1"/>
    <col min="13" max="13" width="11.33203125" customWidth="1"/>
    <col min="14" max="14" width="9.53125" customWidth="1"/>
  </cols>
  <sheetData>
    <row r="1" spans="1:14" ht="18" x14ac:dyDescent="0.55000000000000004">
      <c r="C1" s="1" t="s">
        <v>47</v>
      </c>
    </row>
    <row r="2" spans="1:14" ht="18" x14ac:dyDescent="0.55000000000000004">
      <c r="C2" s="1"/>
    </row>
    <row r="3" spans="1:14" ht="18" x14ac:dyDescent="0.55000000000000004">
      <c r="A3" s="3"/>
      <c r="B3" s="4"/>
      <c r="C3" s="1"/>
    </row>
    <row r="4" spans="1:14" ht="18" x14ac:dyDescent="0.55000000000000004">
      <c r="A4" s="3" t="s">
        <v>48</v>
      </c>
      <c r="B4" s="4">
        <v>2740909</v>
      </c>
      <c r="C4" s="1"/>
      <c r="F4" s="2"/>
      <c r="G4" s="4"/>
      <c r="I4" s="2"/>
    </row>
    <row r="5" spans="1:14" ht="18.399999999999999" thickBot="1" x14ac:dyDescent="0.6">
      <c r="A5" s="3"/>
      <c r="B5" s="4"/>
      <c r="C5" s="1"/>
      <c r="F5" s="2"/>
      <c r="G5" s="2"/>
    </row>
    <row r="6" spans="1:14" ht="18" x14ac:dyDescent="0.55000000000000004">
      <c r="A6" s="27" t="s">
        <v>49</v>
      </c>
      <c r="B6" s="28"/>
      <c r="C6" s="1"/>
      <c r="F6" s="2"/>
      <c r="G6" s="2"/>
    </row>
    <row r="7" spans="1:14" ht="21" x14ac:dyDescent="0.65">
      <c r="A7" s="29" t="s">
        <v>0</v>
      </c>
      <c r="B7" s="30">
        <v>898000</v>
      </c>
      <c r="C7" s="1"/>
      <c r="F7" s="17"/>
      <c r="G7" s="17"/>
    </row>
    <row r="8" spans="1:14" ht="18" x14ac:dyDescent="0.55000000000000004">
      <c r="A8" s="29" t="s">
        <v>1</v>
      </c>
      <c r="B8" s="31">
        <v>55000</v>
      </c>
      <c r="C8" s="1"/>
    </row>
    <row r="9" spans="1:14" ht="18" x14ac:dyDescent="0.55000000000000004">
      <c r="A9" s="29" t="s">
        <v>2</v>
      </c>
      <c r="B9" s="32">
        <v>55000</v>
      </c>
      <c r="C9" s="1"/>
      <c r="G9" s="2"/>
    </row>
    <row r="10" spans="1:14" ht="18.399999999999999" thickBot="1" x14ac:dyDescent="0.6">
      <c r="A10" s="33" t="s">
        <v>3</v>
      </c>
      <c r="B10" s="34">
        <v>15000</v>
      </c>
      <c r="C10" s="1"/>
    </row>
    <row r="11" spans="1:14" ht="18" x14ac:dyDescent="0.55000000000000004">
      <c r="A11" s="7" t="s">
        <v>50</v>
      </c>
      <c r="B11" s="8">
        <f>SUM(B7:B10)</f>
        <v>1023000</v>
      </c>
      <c r="C11" s="1"/>
    </row>
    <row r="12" spans="1:14" x14ac:dyDescent="0.45">
      <c r="A12" s="5"/>
      <c r="B12" s="2"/>
    </row>
    <row r="13" spans="1:14" ht="15.75" x14ac:dyDescent="0.5">
      <c r="A13" s="9" t="s">
        <v>5</v>
      </c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.75" x14ac:dyDescent="0.5">
      <c r="B14" s="23" t="s">
        <v>8</v>
      </c>
      <c r="C14" s="23" t="s">
        <v>9</v>
      </c>
      <c r="D14" s="23" t="s">
        <v>10</v>
      </c>
      <c r="E14" s="23" t="s">
        <v>11</v>
      </c>
      <c r="F14" s="23" t="s">
        <v>24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18</v>
      </c>
      <c r="M14" s="23" t="s">
        <v>19</v>
      </c>
      <c r="N14" s="9" t="s">
        <v>20</v>
      </c>
    </row>
    <row r="15" spans="1:14" x14ac:dyDescent="0.45">
      <c r="A15" s="10" t="s">
        <v>6</v>
      </c>
      <c r="B15" s="12">
        <v>16000</v>
      </c>
      <c r="C15" s="26">
        <v>40000</v>
      </c>
      <c r="D15" s="26">
        <v>132000</v>
      </c>
      <c r="E15" s="26">
        <v>220000</v>
      </c>
      <c r="F15" s="26">
        <v>373500</v>
      </c>
      <c r="G15" s="26">
        <v>96000</v>
      </c>
      <c r="H15" s="26">
        <v>12000</v>
      </c>
      <c r="I15" s="26">
        <v>24000</v>
      </c>
      <c r="J15" s="26">
        <v>24000</v>
      </c>
      <c r="K15" s="26">
        <v>24000</v>
      </c>
      <c r="L15" s="12"/>
      <c r="M15" s="12"/>
      <c r="N15" s="22">
        <f>SUM(B15:M15)</f>
        <v>961500</v>
      </c>
    </row>
    <row r="16" spans="1:14" x14ac:dyDescent="0.4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6"/>
    </row>
    <row r="17" spans="1:14" x14ac:dyDescent="0.45">
      <c r="A17" s="10" t="s">
        <v>34</v>
      </c>
      <c r="B17" s="12"/>
      <c r="C17" s="12"/>
      <c r="D17" s="12"/>
      <c r="E17" s="12"/>
      <c r="F17" s="12"/>
      <c r="G17" s="12">
        <v>440000</v>
      </c>
      <c r="H17" s="12">
        <v>470000</v>
      </c>
      <c r="I17" s="12">
        <v>1200000</v>
      </c>
      <c r="J17" s="12"/>
      <c r="K17" s="12">
        <v>450000</v>
      </c>
      <c r="L17" s="12"/>
      <c r="M17" s="12"/>
      <c r="N17" s="16"/>
    </row>
    <row r="18" spans="1:14" s="21" customFormat="1" x14ac:dyDescent="0.45">
      <c r="A18" s="42" t="s">
        <v>51</v>
      </c>
      <c r="B18" s="18"/>
      <c r="C18" s="18"/>
      <c r="D18" s="18"/>
      <c r="E18" s="18"/>
      <c r="F18" s="46">
        <v>120000</v>
      </c>
      <c r="G18" s="18"/>
      <c r="H18" s="19"/>
      <c r="I18" s="19"/>
      <c r="J18" s="19"/>
      <c r="K18" s="19"/>
      <c r="L18" s="18"/>
      <c r="M18" s="18"/>
      <c r="N18" s="20"/>
    </row>
    <row r="19" spans="1:14" s="21" customFormat="1" x14ac:dyDescent="0.45">
      <c r="A19" s="42" t="s">
        <v>52</v>
      </c>
      <c r="B19" s="18"/>
      <c r="C19" s="18"/>
      <c r="D19" s="18"/>
      <c r="E19" s="18"/>
      <c r="F19" s="18"/>
      <c r="G19" s="18"/>
      <c r="H19" s="18"/>
      <c r="I19" s="19"/>
      <c r="J19" s="19"/>
      <c r="K19" s="46"/>
      <c r="L19" s="18"/>
      <c r="M19" s="18"/>
      <c r="N19" s="20"/>
    </row>
    <row r="20" spans="1:14" s="21" customFormat="1" ht="28.5" x14ac:dyDescent="0.45">
      <c r="A20" s="42" t="s">
        <v>53</v>
      </c>
      <c r="B20" s="18"/>
      <c r="C20" s="18"/>
      <c r="D20" s="18"/>
      <c r="E20" s="18"/>
      <c r="F20" s="18"/>
      <c r="G20" s="18"/>
      <c r="H20" s="18"/>
      <c r="I20" s="19"/>
      <c r="J20" s="46">
        <v>270080</v>
      </c>
      <c r="K20" s="19"/>
      <c r="L20" s="18"/>
      <c r="M20" s="18"/>
      <c r="N20" s="20"/>
    </row>
    <row r="21" spans="1:14" s="6" customFormat="1" x14ac:dyDescent="0.45">
      <c r="A21" s="13" t="s">
        <v>4</v>
      </c>
      <c r="B21" s="14">
        <f t="shared" ref="B21:M21" si="0">SUM(B15:B19)</f>
        <v>16000</v>
      </c>
      <c r="C21" s="14">
        <f t="shared" si="0"/>
        <v>40000</v>
      </c>
      <c r="D21" s="14">
        <f t="shared" si="0"/>
        <v>132000</v>
      </c>
      <c r="E21" s="14">
        <f t="shared" si="0"/>
        <v>220000</v>
      </c>
      <c r="F21" s="14">
        <f t="shared" si="0"/>
        <v>493500</v>
      </c>
      <c r="G21" s="14">
        <f t="shared" si="0"/>
        <v>536000</v>
      </c>
      <c r="H21" s="14">
        <f t="shared" si="0"/>
        <v>482000</v>
      </c>
      <c r="I21" s="14">
        <f t="shared" si="0"/>
        <v>1224000</v>
      </c>
      <c r="J21" s="14">
        <f t="shared" si="0"/>
        <v>24000</v>
      </c>
      <c r="K21" s="14">
        <f t="shared" si="0"/>
        <v>474000</v>
      </c>
      <c r="L21" s="14">
        <f t="shared" si="0"/>
        <v>0</v>
      </c>
      <c r="M21" s="14">
        <f t="shared" si="0"/>
        <v>0</v>
      </c>
      <c r="N21" s="14">
        <f>SUM(B21:M21)</f>
        <v>3641500</v>
      </c>
    </row>
    <row r="25" spans="1:14" ht="15.75" x14ac:dyDescent="0.5">
      <c r="A25" s="9" t="s">
        <v>7</v>
      </c>
      <c r="B25" s="9"/>
      <c r="C25" s="9"/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.75" x14ac:dyDescent="0.5">
      <c r="A26" s="9"/>
      <c r="B26" s="23" t="s">
        <v>8</v>
      </c>
      <c r="C26" s="23" t="s">
        <v>9</v>
      </c>
      <c r="D26" s="23" t="s">
        <v>10</v>
      </c>
      <c r="E26" s="23" t="s">
        <v>11</v>
      </c>
      <c r="F26" s="23" t="s">
        <v>12</v>
      </c>
      <c r="G26" s="23" t="s">
        <v>13</v>
      </c>
      <c r="H26" s="23" t="s">
        <v>14</v>
      </c>
      <c r="I26" s="23" t="s">
        <v>15</v>
      </c>
      <c r="J26" s="23" t="s">
        <v>16</v>
      </c>
      <c r="K26" s="23" t="s">
        <v>17</v>
      </c>
      <c r="L26" s="23" t="s">
        <v>18</v>
      </c>
      <c r="M26" s="23" t="s">
        <v>19</v>
      </c>
      <c r="N26" s="9" t="s">
        <v>20</v>
      </c>
    </row>
    <row r="27" spans="1:14" ht="15.75" x14ac:dyDescent="0.5">
      <c r="A27" s="10" t="s">
        <v>23</v>
      </c>
      <c r="B27" s="12"/>
      <c r="C27" s="12"/>
      <c r="D27" s="15"/>
      <c r="E27" s="12"/>
      <c r="F27" s="12"/>
      <c r="G27" s="12"/>
      <c r="H27" s="12"/>
      <c r="I27" s="12"/>
      <c r="J27" s="12"/>
      <c r="K27" s="12"/>
      <c r="L27" s="12"/>
      <c r="M27" s="12"/>
      <c r="N27" s="22"/>
    </row>
    <row r="28" spans="1:14" ht="15.75" x14ac:dyDescent="0.5">
      <c r="A28" s="10" t="s">
        <v>26</v>
      </c>
      <c r="B28" s="12"/>
      <c r="C28" s="12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22"/>
    </row>
    <row r="29" spans="1:14" ht="15.75" x14ac:dyDescent="0.5">
      <c r="A29" s="10" t="s">
        <v>38</v>
      </c>
      <c r="B29" s="12"/>
      <c r="C29" s="12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22"/>
    </row>
    <row r="30" spans="1:14" ht="15.75" x14ac:dyDescent="0.5">
      <c r="A30" s="10" t="s">
        <v>37</v>
      </c>
      <c r="B30" s="12"/>
      <c r="C30" s="12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22"/>
    </row>
    <row r="31" spans="1:14" ht="15.75" x14ac:dyDescent="0.5">
      <c r="A31" s="10" t="s">
        <v>39</v>
      </c>
      <c r="B31" s="12"/>
      <c r="C31" s="15"/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22"/>
    </row>
    <row r="32" spans="1:14" ht="15.75" x14ac:dyDescent="0.5">
      <c r="A32" s="10" t="s">
        <v>29</v>
      </c>
      <c r="B32" s="12"/>
      <c r="C32" s="12"/>
      <c r="D32" s="15"/>
      <c r="E32" s="12"/>
      <c r="F32" s="12"/>
      <c r="G32" s="12"/>
      <c r="H32" s="12"/>
      <c r="I32" s="12"/>
      <c r="J32" s="12"/>
      <c r="K32" s="12"/>
      <c r="L32" s="12"/>
      <c r="M32" s="12"/>
      <c r="N32" s="22"/>
    </row>
    <row r="33" spans="1:14" ht="15" customHeight="1" x14ac:dyDescent="0.5">
      <c r="A33" s="38" t="s">
        <v>31</v>
      </c>
      <c r="B33" s="39"/>
      <c r="C33" s="39"/>
      <c r="D33" s="40"/>
      <c r="E33" s="39"/>
      <c r="F33" s="39">
        <v>120900</v>
      </c>
      <c r="G33" s="39"/>
      <c r="H33" s="39"/>
      <c r="I33" s="39"/>
      <c r="J33" s="39"/>
      <c r="K33" s="39">
        <v>14300</v>
      </c>
      <c r="L33" s="39"/>
      <c r="M33" s="39"/>
      <c r="N33" s="22">
        <f>SUM(B33:M33)</f>
        <v>135200</v>
      </c>
    </row>
    <row r="34" spans="1:14" ht="15" customHeight="1" x14ac:dyDescent="0.5">
      <c r="A34" s="38" t="s">
        <v>41</v>
      </c>
      <c r="B34" s="39"/>
      <c r="C34" s="39"/>
      <c r="D34" s="40"/>
      <c r="E34" s="39"/>
      <c r="F34" s="39">
        <v>1155837</v>
      </c>
      <c r="G34" s="39"/>
      <c r="H34" s="39">
        <v>1170608</v>
      </c>
      <c r="I34" s="39"/>
      <c r="J34" s="39"/>
      <c r="K34" s="39">
        <v>847900</v>
      </c>
      <c r="L34" s="39"/>
      <c r="M34" s="39"/>
      <c r="N34" s="22">
        <f>SUM(B34:M34)</f>
        <v>3174345</v>
      </c>
    </row>
    <row r="35" spans="1:14" ht="15" customHeight="1" x14ac:dyDescent="0.5">
      <c r="A35" s="10" t="s">
        <v>25</v>
      </c>
      <c r="B35" s="12"/>
      <c r="C35" s="12"/>
      <c r="D35" s="37"/>
      <c r="E35" s="12"/>
      <c r="F35" s="12"/>
      <c r="G35" s="12"/>
      <c r="H35" s="12"/>
      <c r="I35" s="12"/>
      <c r="J35" s="12"/>
      <c r="K35" s="12"/>
      <c r="L35" s="12"/>
      <c r="M35" s="12"/>
      <c r="N35" s="22"/>
    </row>
    <row r="36" spans="1:14" ht="15.75" x14ac:dyDescent="0.5">
      <c r="A36" s="41" t="s">
        <v>21</v>
      </c>
      <c r="B36" s="22"/>
      <c r="C36" s="22"/>
      <c r="D36" s="36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x14ac:dyDescent="0.5">
      <c r="A37" s="10" t="s">
        <v>28</v>
      </c>
      <c r="B37" s="12"/>
      <c r="C37" s="15"/>
      <c r="D37" s="15"/>
      <c r="E37" s="12"/>
      <c r="F37" s="12"/>
      <c r="G37" s="12"/>
      <c r="H37" s="12"/>
      <c r="I37" s="12"/>
      <c r="J37" s="12"/>
      <c r="K37" s="12"/>
      <c r="L37" s="12">
        <v>238600</v>
      </c>
      <c r="M37" s="12"/>
      <c r="N37" s="22"/>
    </row>
    <row r="38" spans="1:14" ht="15.75" x14ac:dyDescent="0.5">
      <c r="A38" s="10" t="s">
        <v>30</v>
      </c>
      <c r="B38" s="12"/>
      <c r="C38" s="15"/>
      <c r="D38" s="15"/>
      <c r="E38" s="12"/>
      <c r="F38" s="12"/>
      <c r="G38" s="12"/>
      <c r="H38" s="12"/>
      <c r="I38" s="12"/>
      <c r="J38" s="12"/>
      <c r="K38" s="12"/>
      <c r="L38" s="12">
        <v>48000</v>
      </c>
      <c r="M38" s="12"/>
      <c r="N38" s="22"/>
    </row>
    <row r="39" spans="1:14" ht="15.75" x14ac:dyDescent="0.5">
      <c r="A39" s="10" t="s">
        <v>36</v>
      </c>
      <c r="B39" s="12"/>
      <c r="C39" s="15"/>
      <c r="D39" s="15"/>
      <c r="E39" s="12"/>
      <c r="F39" s="12"/>
      <c r="G39" s="12"/>
      <c r="H39" s="12"/>
      <c r="I39" s="12"/>
      <c r="J39" s="12"/>
      <c r="K39" s="12"/>
      <c r="L39" s="12"/>
      <c r="M39" s="12"/>
      <c r="N39" s="22"/>
    </row>
    <row r="40" spans="1:14" ht="15.75" x14ac:dyDescent="0.5">
      <c r="A40" s="10" t="s">
        <v>22</v>
      </c>
      <c r="B40" s="12"/>
      <c r="C40" s="15"/>
      <c r="D40" s="15"/>
      <c r="E40" s="12"/>
      <c r="F40" s="12"/>
      <c r="G40" s="12"/>
      <c r="H40" s="12"/>
      <c r="I40" s="12"/>
      <c r="J40" s="12"/>
      <c r="K40" s="12"/>
      <c r="L40" s="12">
        <v>382500</v>
      </c>
      <c r="M40" s="12"/>
      <c r="N40" s="22"/>
    </row>
    <row r="41" spans="1:14" ht="15.75" x14ac:dyDescent="0.5">
      <c r="A41" s="10" t="s">
        <v>33</v>
      </c>
      <c r="B41" s="12"/>
      <c r="C41" s="15"/>
      <c r="D41" s="15"/>
      <c r="E41" s="12"/>
      <c r="F41" s="12"/>
      <c r="G41" s="12"/>
      <c r="H41" s="12"/>
      <c r="I41" s="12"/>
      <c r="J41" s="12"/>
      <c r="K41" s="12"/>
      <c r="L41" s="12"/>
      <c r="M41" s="12"/>
      <c r="N41" s="22"/>
    </row>
    <row r="42" spans="1:14" ht="15.75" x14ac:dyDescent="0.5">
      <c r="A42" s="10" t="s">
        <v>35</v>
      </c>
      <c r="B42" s="12"/>
      <c r="C42" s="15"/>
      <c r="D42" s="15"/>
      <c r="E42" s="12"/>
      <c r="F42" s="12"/>
      <c r="G42" s="12"/>
      <c r="H42" s="12"/>
      <c r="I42" s="12"/>
      <c r="J42" s="12"/>
      <c r="K42" s="12">
        <v>508169</v>
      </c>
      <c r="L42" s="12"/>
      <c r="M42" s="12"/>
      <c r="N42" s="22"/>
    </row>
    <row r="43" spans="1:14" ht="15.75" x14ac:dyDescent="0.5">
      <c r="A43" s="41" t="s">
        <v>27</v>
      </c>
      <c r="B43" s="12"/>
      <c r="C43" s="15"/>
      <c r="D43" s="15"/>
      <c r="E43" s="12"/>
      <c r="F43" s="12"/>
      <c r="G43" s="12"/>
      <c r="H43" s="12"/>
      <c r="I43" s="12"/>
      <c r="J43" s="12"/>
      <c r="K43" s="12"/>
      <c r="L43" s="12"/>
      <c r="M43" s="12"/>
      <c r="N43" s="22"/>
    </row>
    <row r="44" spans="1:14" ht="15.75" x14ac:dyDescent="0.5">
      <c r="A44" s="10" t="s">
        <v>42</v>
      </c>
      <c r="B44" s="12"/>
      <c r="C44" s="15"/>
      <c r="D44" s="15"/>
      <c r="E44" s="12"/>
      <c r="F44" s="12"/>
      <c r="G44" s="12"/>
      <c r="H44" s="12"/>
      <c r="I44" s="12"/>
      <c r="J44" s="45">
        <v>270080</v>
      </c>
      <c r="K44" s="12">
        <v>500000</v>
      </c>
      <c r="L44" s="12"/>
      <c r="M44" s="12"/>
      <c r="N44" s="22">
        <f>SUM(B44:M44)</f>
        <v>770080</v>
      </c>
    </row>
    <row r="45" spans="1:14" ht="15.75" x14ac:dyDescent="0.5">
      <c r="A45" s="10"/>
      <c r="B45" s="12"/>
      <c r="C45" s="15"/>
      <c r="D45" s="15"/>
      <c r="E45" s="12"/>
      <c r="F45" s="12"/>
      <c r="G45" s="12"/>
      <c r="H45" s="12"/>
      <c r="I45" s="12"/>
      <c r="J45" s="12"/>
      <c r="K45" s="12"/>
      <c r="L45" s="12"/>
      <c r="M45" s="12"/>
      <c r="N45" s="22"/>
    </row>
    <row r="46" spans="1:14" ht="15.75" x14ac:dyDescent="0.5">
      <c r="A46" s="10" t="s">
        <v>32</v>
      </c>
      <c r="B46" s="12"/>
      <c r="C46" s="15"/>
      <c r="D46" s="15"/>
      <c r="E46" s="12"/>
      <c r="F46" s="12"/>
      <c r="G46" s="12"/>
      <c r="H46" s="12"/>
      <c r="I46" s="12"/>
      <c r="J46" s="12"/>
      <c r="K46" s="12"/>
      <c r="L46" s="12"/>
      <c r="M46" s="12"/>
      <c r="N46" s="22"/>
    </row>
    <row r="47" spans="1:14" ht="15.75" x14ac:dyDescent="0.5">
      <c r="A47" s="35"/>
      <c r="B47" s="12"/>
      <c r="C47" s="15"/>
      <c r="D47" s="14"/>
      <c r="E47" s="12"/>
      <c r="F47" s="12"/>
      <c r="G47" s="12"/>
      <c r="H47" s="12"/>
      <c r="I47" s="12"/>
      <c r="J47" s="12"/>
      <c r="K47" s="12"/>
      <c r="L47" s="12"/>
      <c r="M47" s="12"/>
      <c r="N47" s="22"/>
    </row>
    <row r="48" spans="1:14" x14ac:dyDescent="0.45">
      <c r="A48" s="13" t="s">
        <v>4</v>
      </c>
      <c r="B48" s="14">
        <f>SUM(B27:B47)</f>
        <v>0</v>
      </c>
      <c r="C48" s="14">
        <f t="shared" ref="C48:E48" si="1">SUM(C27:C44)</f>
        <v>0</v>
      </c>
      <c r="D48" s="14">
        <f t="shared" si="1"/>
        <v>0</v>
      </c>
      <c r="E48" s="14">
        <f t="shared" si="1"/>
        <v>0</v>
      </c>
      <c r="F48" s="14">
        <f>SUM(F27:F47)</f>
        <v>1276737</v>
      </c>
      <c r="G48" s="14">
        <f t="shared" ref="G48:M48" si="2">SUM(G27:G47)</f>
        <v>0</v>
      </c>
      <c r="H48" s="14">
        <f t="shared" si="2"/>
        <v>1170608</v>
      </c>
      <c r="I48" s="14">
        <f t="shared" si="2"/>
        <v>0</v>
      </c>
      <c r="J48" s="14">
        <f t="shared" si="2"/>
        <v>270080</v>
      </c>
      <c r="K48" s="14">
        <f t="shared" si="2"/>
        <v>1870369</v>
      </c>
      <c r="L48" s="14">
        <f t="shared" si="2"/>
        <v>669100</v>
      </c>
      <c r="M48" s="14">
        <f t="shared" si="2"/>
        <v>0</v>
      </c>
      <c r="N48" s="14">
        <f>SUM(B48:M48)</f>
        <v>5256894</v>
      </c>
    </row>
    <row r="49" spans="1:2" x14ac:dyDescent="0.45">
      <c r="A49" s="3"/>
      <c r="B49" s="2"/>
    </row>
    <row r="50" spans="1:2" ht="14.65" thickBot="1" x14ac:dyDescent="0.5"/>
    <row r="51" spans="1:2" ht="18.399999999999999" thickBot="1" x14ac:dyDescent="0.6">
      <c r="A51" s="43" t="s">
        <v>40</v>
      </c>
      <c r="B51" s="44">
        <f>N21-N48+B4+B11</f>
        <v>2148515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2022</vt:lpstr>
      <vt:lpstr>számlák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Dr. Varga Kata</cp:lastModifiedBy>
  <cp:lastPrinted>2020-01-21T14:24:49Z</cp:lastPrinted>
  <dcterms:created xsi:type="dcterms:W3CDTF">2013-02-04T12:42:11Z</dcterms:created>
  <dcterms:modified xsi:type="dcterms:W3CDTF">2023-10-25T17:16:57Z</dcterms:modified>
</cp:coreProperties>
</file>