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rchidea/Desktop/Endurance/"/>
    </mc:Choice>
  </mc:AlternateContent>
  <xr:revisionPtr revIDLastSave="0" documentId="8_{75E2393D-CD76-1F4C-969A-1FFAE16D0EFC}" xr6:coauthVersionLast="47" xr6:coauthVersionMax="47" xr10:uidLastSave="{00000000-0000-0000-0000-000000000000}"/>
  <bookViews>
    <workbookView xWindow="0" yWindow="460" windowWidth="23260" windowHeight="12460" xr2:uid="{00000000-000D-0000-FFFF-FFFF00000000}"/>
  </bookViews>
  <sheets>
    <sheet name="2023" sheetId="5" r:id="rId1"/>
    <sheet name="számlák" sheetId="3" r:id="rId2"/>
    <sheet name="2022" sheetId="1" r:id="rId3"/>
    <sheet name="2021" sheetId="4" r:id="rId4"/>
  </sheets>
  <definedNames>
    <definedName name="_xlnm._FilterDatabase" localSheetId="1" hidden="1">számlák!$A$1:$L$42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5" l="1"/>
  <c r="E55" i="5"/>
  <c r="F55" i="5"/>
  <c r="G55" i="5"/>
  <c r="H55" i="5"/>
  <c r="I55" i="5"/>
  <c r="J55" i="5"/>
  <c r="K55" i="5"/>
  <c r="L55" i="5"/>
  <c r="M55" i="5"/>
  <c r="C55" i="5"/>
  <c r="B55" i="5"/>
  <c r="C21" i="5"/>
  <c r="D21" i="5"/>
  <c r="E21" i="5"/>
  <c r="F21" i="5"/>
  <c r="G21" i="5"/>
  <c r="H21" i="5"/>
  <c r="I21" i="5"/>
  <c r="J21" i="5"/>
  <c r="K21" i="5"/>
  <c r="L21" i="5"/>
  <c r="M21" i="5"/>
  <c r="B21" i="5"/>
  <c r="N14" i="5"/>
  <c r="B57" i="5"/>
  <c r="B11" i="5"/>
  <c r="M48" i="4"/>
  <c r="L48" i="4"/>
  <c r="K48" i="4"/>
  <c r="J48" i="4"/>
  <c r="I48" i="4"/>
  <c r="H48" i="4"/>
  <c r="G48" i="4"/>
  <c r="F48" i="4"/>
  <c r="E48" i="4"/>
  <c r="D48" i="4"/>
  <c r="C48" i="4"/>
  <c r="B48" i="4"/>
  <c r="N44" i="4"/>
  <c r="N34" i="4"/>
  <c r="N33" i="4"/>
  <c r="M21" i="4"/>
  <c r="L21" i="4"/>
  <c r="K21" i="4"/>
  <c r="J21" i="4"/>
  <c r="I21" i="4"/>
  <c r="H21" i="4"/>
  <c r="G21" i="4"/>
  <c r="F21" i="4"/>
  <c r="E21" i="4"/>
  <c r="D21" i="4"/>
  <c r="C21" i="4"/>
  <c r="B21" i="4"/>
  <c r="N21" i="4" s="1"/>
  <c r="N15" i="4"/>
  <c r="B11" i="4"/>
  <c r="B51" i="4" l="1"/>
  <c r="N48" i="4"/>
  <c r="N21" i="5"/>
  <c r="B58" i="5" s="1"/>
  <c r="N55" i="5"/>
  <c r="B59" i="5" s="1"/>
  <c r="G48" i="1"/>
  <c r="H48" i="1"/>
  <c r="I48" i="1"/>
  <c r="J48" i="1"/>
  <c r="K48" i="1"/>
  <c r="L48" i="1"/>
  <c r="M48" i="1"/>
  <c r="F48" i="1"/>
  <c r="C48" i="1"/>
  <c r="D48" i="1"/>
  <c r="E48" i="1"/>
  <c r="B48" i="1"/>
  <c r="B60" i="5" l="1"/>
  <c r="N15" i="1"/>
  <c r="C21" i="1"/>
  <c r="D21" i="1"/>
  <c r="E21" i="1"/>
  <c r="F21" i="1"/>
  <c r="G21" i="1"/>
  <c r="H21" i="1"/>
  <c r="I21" i="1"/>
  <c r="J21" i="1"/>
  <c r="K21" i="1"/>
  <c r="L21" i="1"/>
  <c r="M21" i="1"/>
  <c r="B21" i="1"/>
  <c r="B11" i="1"/>
  <c r="N48" i="1" l="1"/>
  <c r="N21" i="1"/>
  <c r="B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Vigh Marianna</author>
  </authors>
  <commentList>
    <comment ref="A18" authorId="0" shapeId="0" xr:uid="{5EF7EF68-ED31-4B28-96D6-0BD7D7A53B66}">
      <text>
        <r>
          <rPr>
            <sz val="9"/>
            <color indexed="81"/>
            <rFont val="Tahoma"/>
            <family val="2"/>
            <charset val="238"/>
          </rPr>
          <t xml:space="preserve">1. Mecseknádasd Kupa              IV.29.
 Egyesület :Mecseknádasd LSE  150.000 Ft
2. Bükkösd Kupa                       V.27-28 800.000 Ft
3. Bükkösd Kupa                       VI.17
 Egyesület :Generáli LSE 
4. Husztót Kupa                        VII.22
 Egyesület: Generáli LSE 350.000 Ft
5. Szilvásvárad Kupa                  IX. 2-3.
 Egyesület: Szilvásváradi LSE 200.000 Ft
6. Cece Kabakán Derby            X. 14-15
 Egyesület: Kabakán Kft.  400.000 + 1.400.000 összesen 1.800.000 Ft 
(40 box  van benne)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Vigh Marianna</author>
  </authors>
  <commentList>
    <comment ref="G17" authorId="0" shapeId="0" xr:uid="{99DD84A3-38A6-4E27-BD6D-93900C5D7FA1}">
      <text>
        <r>
          <rPr>
            <b/>
            <sz val="9"/>
            <color indexed="81"/>
            <rFont val="Tahoma"/>
            <family val="2"/>
            <charset val="238"/>
          </rPr>
          <t>Mihók Csaba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" authorId="0" shapeId="0" xr:uid="{4F2E6A43-848A-4040-A1BC-24B007FCBD32}">
      <text>
        <r>
          <rPr>
            <b/>
            <sz val="9"/>
            <color indexed="81"/>
            <rFont val="Tahoma"/>
            <family val="2"/>
            <charset val="238"/>
          </rPr>
          <t>Mihók Csaba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7" authorId="0" shapeId="0" xr:uid="{7F966716-42BA-48F7-A62A-6EEA0CD2F913}">
      <text>
        <r>
          <rPr>
            <b/>
            <sz val="9"/>
            <color indexed="81"/>
            <rFont val="Tahoma"/>
            <family val="2"/>
            <charset val="238"/>
          </rPr>
          <t>Molnár Lajos, Varga Károly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 shapeId="0" xr:uid="{FD8A4830-F8A6-41FD-B829-C8D882EFA3D6}">
      <text>
        <r>
          <rPr>
            <b/>
            <sz val="9"/>
            <color indexed="81"/>
            <rFont val="Tahoma"/>
            <family val="2"/>
            <charset val="238"/>
          </rPr>
          <t>Mihók Csaba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" authorId="0" shapeId="0" xr:uid="{B4D2FFF4-8635-4293-8375-E77CAEC58E9D}">
      <text>
        <r>
          <rPr>
            <b/>
            <sz val="9"/>
            <color indexed="81"/>
            <rFont val="Tahoma"/>
            <family val="2"/>
            <charset val="238"/>
          </rPr>
          <t>Cece 05.14. 16 fő</t>
        </r>
      </text>
    </comment>
  </commentList>
</comments>
</file>

<file path=xl/sharedStrings.xml><?xml version="1.0" encoding="utf-8"?>
<sst xmlns="http://schemas.openxmlformats.org/spreadsheetml/2006/main" count="543" uniqueCount="293">
  <si>
    <t>Sportlóbejelentés</t>
  </si>
  <si>
    <t>Edzők</t>
  </si>
  <si>
    <t>Bírók</t>
  </si>
  <si>
    <t>Versenyiroda</t>
  </si>
  <si>
    <t>Összesen:</t>
  </si>
  <si>
    <t>Bevételek:</t>
  </si>
  <si>
    <t>Licenc</t>
  </si>
  <si>
    <t>Kiadások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</si>
  <si>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</si>
  <si>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</si>
  <si>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</si>
  <si>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</si>
  <si>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</si>
  <si>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</si>
  <si>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</si>
  <si>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</si>
  <si>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</si>
  <si>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</si>
  <si>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</si>
  <si>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</si>
  <si>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</si>
  <si>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Évadzáró költségek</t>
  </si>
  <si>
    <t>Bérleti költségek</t>
  </si>
  <si>
    <t>Laptop, nyomtató, karbantartás</t>
  </si>
  <si>
    <t>05. hó</t>
  </si>
  <si>
    <t>szállás</t>
  </si>
  <si>
    <t>Távlovaglás tévés megjelenítése</t>
  </si>
  <si>
    <t>Külföldi versenyek</t>
  </si>
  <si>
    <t>Serleg,jelvény.érem</t>
  </si>
  <si>
    <t>nyomdaköltség</t>
  </si>
  <si>
    <t>ajándék,repi</t>
  </si>
  <si>
    <t>érem,serleg,szalag</t>
  </si>
  <si>
    <t>Állatorvosi költségek</t>
  </si>
  <si>
    <t>Reprezentáció</t>
  </si>
  <si>
    <t xml:space="preserve">támogatás </t>
  </si>
  <si>
    <t>sportruházat</t>
  </si>
  <si>
    <t>lvasok jutalmazása, prmizálás</t>
  </si>
  <si>
    <t>Közgyűlés Terembérlet</t>
  </si>
  <si>
    <t>Közgyűlés étel-ital</t>
  </si>
  <si>
    <t>Közgyűlés Repi adó</t>
  </si>
  <si>
    <t>2021. évi egyenleg</t>
  </si>
  <si>
    <t>Mobil boksz bérlés</t>
  </si>
  <si>
    <t>Szösz Leticia VB</t>
  </si>
  <si>
    <t>Távlovaglás 2022. évi elszámolás</t>
  </si>
  <si>
    <t>Áthozat 2021.</t>
  </si>
  <si>
    <t>2022. évi bevételek:</t>
  </si>
  <si>
    <t>2022. évi szakemberek, sportló bevét. össz.</t>
  </si>
  <si>
    <t>Távlovaglás 2021. évi elszámolás</t>
  </si>
  <si>
    <t>Áthozat 2020.</t>
  </si>
  <si>
    <t>2021. évi bevételek:</t>
  </si>
  <si>
    <t>2021. évi szakemberek, sportló bevét. össz.</t>
  </si>
  <si>
    <t>REV pályadíj + 2 fő vizsgáztató 15 fő felett</t>
  </si>
  <si>
    <t>EDZŐI Kurzus E.h..:5/2021/X.13. 2022</t>
  </si>
  <si>
    <t>Szösz Leticia VB nevezési díj MLSZ támogatás</t>
  </si>
  <si>
    <t>Napló</t>
  </si>
  <si>
    <t>Bizszám</t>
  </si>
  <si>
    <t>Számlaszám_</t>
  </si>
  <si>
    <t>Könyvhó_</t>
  </si>
  <si>
    <t>Kelt</t>
  </si>
  <si>
    <t>Fokszlanév</t>
  </si>
  <si>
    <t>Partnernév</t>
  </si>
  <si>
    <t>Érték_</t>
  </si>
  <si>
    <t>Egyéb</t>
  </si>
  <si>
    <t>201</t>
  </si>
  <si>
    <t>érem,serleg,szalag, oklevél</t>
  </si>
  <si>
    <t>Szállodai-, szálláshely-szolgáltatás</t>
  </si>
  <si>
    <t>Althaus-németkér Kft</t>
  </si>
  <si>
    <t>Sportszolgáltatás</t>
  </si>
  <si>
    <t>MLSZ válogatott sportruházat</t>
  </si>
  <si>
    <t>EDZŐI Kurzus MLSZ E.h..:5/2021/X.13.</t>
  </si>
  <si>
    <t xml:space="preserve">támogatások </t>
  </si>
  <si>
    <t>2022. évi egyenleg</t>
  </si>
  <si>
    <t>Távlovaglás 2023. évi elszámolás</t>
  </si>
  <si>
    <t>Áthozat 2022.</t>
  </si>
  <si>
    <t>2023. évi bevételek:</t>
  </si>
  <si>
    <t>2023. évi szakemberek, sportló bevét. össz.</t>
  </si>
  <si>
    <t>2023. évi egyenleg</t>
  </si>
  <si>
    <t>lovasok jutalmazása, prmizálás</t>
  </si>
  <si>
    <t>2022 évi áthozat</t>
  </si>
  <si>
    <t>2023 évi bevételek</t>
  </si>
  <si>
    <t>2023 évi kiadások</t>
  </si>
  <si>
    <t>Junior VB részvétel</t>
  </si>
  <si>
    <t>Felnőtt EB részvétel</t>
  </si>
  <si>
    <t>versenyrendezés (7 verseny)</t>
  </si>
  <si>
    <t>Sportszakember képzés</t>
  </si>
  <si>
    <t>támogatások :</t>
  </si>
  <si>
    <t>Hazai versenyek</t>
  </si>
  <si>
    <t>Cece</t>
  </si>
  <si>
    <t>Mecseknádasd</t>
  </si>
  <si>
    <t>Bükkösd</t>
  </si>
  <si>
    <t>Husztót</t>
  </si>
  <si>
    <t>Szilvásvárad</t>
  </si>
  <si>
    <t>Munkasz_név</t>
  </si>
  <si>
    <t>Szöveg</t>
  </si>
  <si>
    <t>Pt_bizonylatszöveg</t>
  </si>
  <si>
    <t>50</t>
  </si>
  <si>
    <t>000024/2023</t>
  </si>
  <si>
    <t>2023.02.01</t>
  </si>
  <si>
    <t>Sport- és Tenyész versenynyeremény</t>
  </si>
  <si>
    <t>Dunafruit Vega Kft.</t>
  </si>
  <si>
    <t>lovassport versenyek. Távlovas VB Fekete Patricia Gazal</t>
  </si>
  <si>
    <t>90</t>
  </si>
  <si>
    <t>LN5SA2148782</t>
  </si>
  <si>
    <t>2023.02.03</t>
  </si>
  <si>
    <t>Kantár-hegyi Lovas Egyesület</t>
  </si>
  <si>
    <t>97</t>
  </si>
  <si>
    <t>ML-2020-2</t>
  </si>
  <si>
    <t>2023.02.13</t>
  </si>
  <si>
    <t>Martonfai Lovas Egyesület</t>
  </si>
  <si>
    <t>lovassport vers. Marton Zsófi-O'BAJAN BOULOS Távlovas VB</t>
  </si>
  <si>
    <t>120</t>
  </si>
  <si>
    <t>GLDNS-2023-1</t>
  </si>
  <si>
    <t>Golden-sea Kft.</t>
  </si>
  <si>
    <t>lovassport versenyeken. Távlovas VB Mihók Orchidea</t>
  </si>
  <si>
    <t>160</t>
  </si>
  <si>
    <t>RMKFT-2023-3</t>
  </si>
  <si>
    <t>2023.03.02</t>
  </si>
  <si>
    <t>Rencsár Ménes Kft.</t>
  </si>
  <si>
    <t>sportsz. távlovas VB Gosztolai Zsanett</t>
  </si>
  <si>
    <t>165</t>
  </si>
  <si>
    <t>NEMET-2023-4</t>
  </si>
  <si>
    <t>2023.03.06</t>
  </si>
  <si>
    <t>Németh Gabriella e.v.</t>
  </si>
  <si>
    <t>sportsz. Távlovas VB Szösz Letícia</t>
  </si>
  <si>
    <t>209</t>
  </si>
  <si>
    <t>DQ3SA1332572</t>
  </si>
  <si>
    <t>2023.03.20</t>
  </si>
  <si>
    <t>Versenyrendezési hozzájárulás</t>
  </si>
  <si>
    <t>Kabakán Szolgáltató Nonprofit Kft.</t>
  </si>
  <si>
    <t>216</t>
  </si>
  <si>
    <t>GLDNS-2023-4</t>
  </si>
  <si>
    <t>2023.03.24</t>
  </si>
  <si>
    <t>lovassport vers. való Távlovas VB Mihók Orchidea</t>
  </si>
  <si>
    <t>233</t>
  </si>
  <si>
    <t>ALTH-2023-11</t>
  </si>
  <si>
    <t>2023.03.29</t>
  </si>
  <si>
    <t>274</t>
  </si>
  <si>
    <t>RMKFT-2023-6</t>
  </si>
  <si>
    <t>2023.04.18</t>
  </si>
  <si>
    <t>sportsz. Gosztolai Zsanett Abu Dhabi VB</t>
  </si>
  <si>
    <t>282</t>
  </si>
  <si>
    <t>000080/2023</t>
  </si>
  <si>
    <t>2023.03.14</t>
  </si>
  <si>
    <t>Lovassport versenyeken való Fekete Patricia Abu Dhabi VB</t>
  </si>
  <si>
    <t>286</t>
  </si>
  <si>
    <t>2023-2023-1</t>
  </si>
  <si>
    <t>2023.03.05</t>
  </si>
  <si>
    <t>lovassport verseny. Távlovas VB O'Bajan Boulous Marton Zsófi</t>
  </si>
  <si>
    <t>sportsz. Távlovas VB Szősz Leticia</t>
  </si>
  <si>
    <t>szállás cecei-távlovas verseny mobilbox építők</t>
  </si>
  <si>
    <t>versenyrend. 2/2023/III.02. E.h.</t>
  </si>
  <si>
    <t>EB ERMELO</t>
  </si>
  <si>
    <t>367</t>
  </si>
  <si>
    <t>506585</t>
  </si>
  <si>
    <t>2023.05.10</t>
  </si>
  <si>
    <t>Jelvény ,érem,serleg,zászló stb.</t>
  </si>
  <si>
    <t>Czéh László</t>
  </si>
  <si>
    <t>oklevél 250 db</t>
  </si>
  <si>
    <t>384</t>
  </si>
  <si>
    <t>MCSKN-2023-1</t>
  </si>
  <si>
    <t>2023.05.17</t>
  </si>
  <si>
    <t>Mecseknádasdi Lovas Sportegyesület</t>
  </si>
  <si>
    <t>versenyrend. Távlo.3/2023 (04.20)  AM tám</t>
  </si>
  <si>
    <t>445</t>
  </si>
  <si>
    <t>WSCSA8765351</t>
  </si>
  <si>
    <t>2023.05.30</t>
  </si>
  <si>
    <t>Generál Sport És Szabadidő Egyesület</t>
  </si>
  <si>
    <t>versenyrend. Távlovas hat.3/2023.04.20.</t>
  </si>
  <si>
    <t>768</t>
  </si>
  <si>
    <t>40</t>
  </si>
  <si>
    <t>2023.08.31</t>
  </si>
  <si>
    <t>Nevezési díj</t>
  </si>
  <si>
    <t>AEEBB ENDURANCE EQUESTRE DES BASTIDES DU BAS QUERC</t>
  </si>
  <si>
    <t>nevezési díj Távlovas VB CASTELSAGRAT Bartos Petra,Márkus Rozina,Szösz Teodora</t>
  </si>
  <si>
    <t>2023.08.15</t>
  </si>
  <si>
    <t>696</t>
  </si>
  <si>
    <t>WSCSA8765352</t>
  </si>
  <si>
    <t>2023.08.21</t>
  </si>
  <si>
    <t>versenyrend. Távlovas Husztót 23.07.22.</t>
  </si>
  <si>
    <t>665</t>
  </si>
  <si>
    <t>BIZX00028/2023</t>
  </si>
  <si>
    <t>Dr. Szebeni Zsolt János</t>
  </si>
  <si>
    <t>lovassport vers. való részv. állatorvos Junior távlovas VB</t>
  </si>
  <si>
    <t>704</t>
  </si>
  <si>
    <t>NEMET-2023-13</t>
  </si>
  <si>
    <t>2023.08.27</t>
  </si>
  <si>
    <t>sportsz. Távlovas Junior VB Castelsagrat FRA</t>
  </si>
  <si>
    <t>721</t>
  </si>
  <si>
    <t>000205/2023</t>
  </si>
  <si>
    <t>2023.08.30</t>
  </si>
  <si>
    <t>lovassport vers. Fekete Patricia -Gazal Borbála Távlovas EB Ermelo</t>
  </si>
  <si>
    <t>206</t>
  </si>
  <si>
    <t>31</t>
  </si>
  <si>
    <t>F00140</t>
  </si>
  <si>
    <t>2023.08.10</t>
  </si>
  <si>
    <t>Stichting Fasna Trail</t>
  </si>
  <si>
    <t>nevezési díj Fekete Patricia, Gosztolai Zsanett Távlovas EB Ermelo 2023.09.05.-08.</t>
  </si>
  <si>
    <t>32</t>
  </si>
  <si>
    <t>F00152</t>
  </si>
  <si>
    <t>box díj extra Fekete Patricis Távlovas EB Ermelo 2023.09.05.-08.</t>
  </si>
  <si>
    <t>777</t>
  </si>
  <si>
    <t>SE2023/00969</t>
  </si>
  <si>
    <t>2023.09.07</t>
  </si>
  <si>
    <t>Szilvásváradi Lovas Sport Klub Egyesület</t>
  </si>
  <si>
    <t>versenyrend Távlovagló 3/2023 (04.20) sz. határozat</t>
  </si>
  <si>
    <t>780</t>
  </si>
  <si>
    <t>BAMSZ2023/103</t>
  </si>
  <si>
    <t>2023.09.11</t>
  </si>
  <si>
    <t>Bános Menedzsment Üzletviteli Szolgáltató Kft.</t>
  </si>
  <si>
    <t>sportsz. Márkus Rozina Távlovas junior vb</t>
  </si>
  <si>
    <t>791</t>
  </si>
  <si>
    <t>RMKFT-2023-12</t>
  </si>
  <si>
    <t>2023.09.12</t>
  </si>
  <si>
    <t>821</t>
  </si>
  <si>
    <t>BB-2023-7</t>
  </si>
  <si>
    <t>2023.09.25</t>
  </si>
  <si>
    <t>Bb Arabians Lovassport Egyesület</t>
  </si>
  <si>
    <t>sportsz. BArtos Petra Távlovas Junior VB részvétel</t>
  </si>
  <si>
    <t>lovassport verseny. Gosztolai Zsanett felnőtt Távlovas EB</t>
  </si>
  <si>
    <t>TÁVLOVAGLÁS</t>
  </si>
  <si>
    <t>905</t>
  </si>
  <si>
    <t>ALTH-2023-38</t>
  </si>
  <si>
    <t>2023.10.14</t>
  </si>
  <si>
    <t>906</t>
  </si>
  <si>
    <t>ALTH-2023-39</t>
  </si>
  <si>
    <t>938</t>
  </si>
  <si>
    <t>2023/02015</t>
  </si>
  <si>
    <t>2023.10.19</t>
  </si>
  <si>
    <t>Millennium-plusz-2001 Bt.</t>
  </si>
  <si>
    <t>Huszárszablya 6 db Távlovaglás 35. éfordulója Gála dijak</t>
  </si>
  <si>
    <t>szállás box építők cecei XVI. Kabakán Derby</t>
  </si>
  <si>
    <t>szállás bírók cecei XVI. Kabakán Derby</t>
  </si>
  <si>
    <t>Sportszakember képzés, szakmai hétvége Orfű</t>
  </si>
  <si>
    <t>Junior VB CASTELSAGRAT</t>
  </si>
  <si>
    <t>Felnött VB 2022</t>
  </si>
  <si>
    <t/>
  </si>
  <si>
    <t>1021</t>
  </si>
  <si>
    <t>E-SG-2023-1</t>
  </si>
  <si>
    <t>2023.11.15</t>
  </si>
  <si>
    <t>Egyéb anyag ktg.</t>
  </si>
  <si>
    <t>Szatmári Gábor SZATMÁRI VIRÁGÜZLET</t>
  </si>
  <si>
    <t>8 db virágcskor szakági közgyűlés</t>
  </si>
  <si>
    <t>1032</t>
  </si>
  <si>
    <t>WSCSA7551004</t>
  </si>
  <si>
    <t>2023.11.18</t>
  </si>
  <si>
    <t>Egyéb szolgáltatás, cikkírás, lapszerkesztés</t>
  </si>
  <si>
    <t>Dns Kft.</t>
  </si>
  <si>
    <t>Zeneszolgáltatás 11.18. jubileumi ünnepség</t>
  </si>
  <si>
    <t>1042</t>
  </si>
  <si>
    <t>SBASA5446356</t>
  </si>
  <si>
    <t>2023.11.20</t>
  </si>
  <si>
    <t>Prokaj Péter</t>
  </si>
  <si>
    <t>emlékplakett 47 db , sportérem 40 db évzáró</t>
  </si>
  <si>
    <t>1043</t>
  </si>
  <si>
    <t>sbasa5384498</t>
  </si>
  <si>
    <t>Prokaj Zsuzsanna</t>
  </si>
  <si>
    <t>serleg 24 db. oklevél 80 db évzáró</t>
  </si>
  <si>
    <t>1058</t>
  </si>
  <si>
    <t>wrcsa7644523</t>
  </si>
  <si>
    <t>Bérleti díjak</t>
  </si>
  <si>
    <t>Gálné Dávid Margit POTYKA VENDÉGLŐ</t>
  </si>
  <si>
    <t>terembérlet Távlovas évzáró</t>
  </si>
  <si>
    <t>1059</t>
  </si>
  <si>
    <t>wrcsa7644524</t>
  </si>
  <si>
    <t>étkezés távlovas évzáró</t>
  </si>
  <si>
    <t>1060</t>
  </si>
  <si>
    <t>TZBSA5567867</t>
  </si>
  <si>
    <t>2023.11.27</t>
  </si>
  <si>
    <t>versenyrend. TVL 5/2023(11.14) Kabakán Derby</t>
  </si>
  <si>
    <t>502</t>
  </si>
  <si>
    <t>230</t>
  </si>
  <si>
    <t>2023/02068</t>
  </si>
  <si>
    <t>Mihók Csaba közgyűlés díjak</t>
  </si>
  <si>
    <t>NAV</t>
  </si>
  <si>
    <t>2023.11.19</t>
  </si>
  <si>
    <t>REPI ADÓ</t>
  </si>
  <si>
    <t>Közgyűlés egyéb szolgáltatás</t>
  </si>
  <si>
    <t>TVL 5/2023(11.14) Kabakán Derby</t>
  </si>
  <si>
    <t>étel-ital, repi adó</t>
  </si>
  <si>
    <t>Egyén szolgáltatás</t>
  </si>
  <si>
    <t>1026</t>
  </si>
  <si>
    <t>TZBSA5567866</t>
  </si>
  <si>
    <t>2023.11.13</t>
  </si>
  <si>
    <t>verenyrend. TVL3/2023(04.20) AM Cece XVI. Kabakán Derbi március 31 és október 14.</t>
  </si>
  <si>
    <t>1006</t>
  </si>
  <si>
    <t>BAMSZ2023/117</t>
  </si>
  <si>
    <t>2023.11.06</t>
  </si>
  <si>
    <t>Oktatás és továbbképzés ktg-ei</t>
  </si>
  <si>
    <t>rendezvényszerv. 2023.11.17.-18. távlovas lovas szakmai képzés</t>
  </si>
  <si>
    <t>1007</t>
  </si>
  <si>
    <t>BAMSZ2023/118</t>
  </si>
  <si>
    <t>rendezvényszerv. 2023.11.17-18. távlovas bírói, edzői továbbképzés</t>
  </si>
  <si>
    <t>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</si>
</sst>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5" fillId="0" borderId="0"/>
  </cellStyleXfs>
  <cellXfs count="78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0" fontId="7" fillId="0" borderId="0" xfId="0" applyFont="1"/>
    <xf numFmtId="0" fontId="4" fillId="0" borderId="2" xfId="0" applyFont="1" applyBorder="1"/>
    <xf numFmtId="3" fontId="1" fillId="0" borderId="3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8" fillId="0" borderId="1" xfId="0" applyFont="1" applyBorder="1"/>
    <xf numFmtId="3" fontId="8" fillId="0" borderId="1" xfId="0" applyNumberFormat="1" applyFont="1" applyBorder="1"/>
    <xf numFmtId="3" fontId="6" fillId="0" borderId="1" xfId="0" applyNumberFormat="1" applyFont="1" applyBorder="1"/>
    <xf numFmtId="0" fontId="0" fillId="2" borderId="1" xfId="0" applyFill="1" applyBorder="1"/>
    <xf numFmtId="3" fontId="9" fillId="0" borderId="0" xfId="0" applyNumberFormat="1" applyFont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3" fontId="0" fillId="2" borderId="1" xfId="0" applyNumberFormat="1" applyFill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3" fontId="1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4" xfId="0" applyFont="1" applyBorder="1"/>
    <xf numFmtId="3" fontId="1" fillId="0" borderId="5" xfId="0" applyNumberFormat="1" applyFont="1" applyBorder="1"/>
    <xf numFmtId="0" fontId="4" fillId="0" borderId="6" xfId="0" applyFont="1" applyBorder="1"/>
    <xf numFmtId="3" fontId="13" fillId="0" borderId="7" xfId="0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3" fontId="13" fillId="0" borderId="7" xfId="2" applyNumberFormat="1" applyFont="1" applyBorder="1" applyAlignment="1">
      <alignment horizontal="right"/>
    </xf>
    <xf numFmtId="0" fontId="4" fillId="0" borderId="8" xfId="0" applyFont="1" applyBorder="1"/>
    <xf numFmtId="3" fontId="13" fillId="0" borderId="9" xfId="2" applyNumberFormat="1" applyFont="1" applyBorder="1" applyAlignment="1">
      <alignment horizontal="right"/>
    </xf>
    <xf numFmtId="0" fontId="1" fillId="3" borderId="1" xfId="0" applyFont="1" applyFill="1" applyBorder="1"/>
    <xf numFmtId="3" fontId="6" fillId="2" borderId="1" xfId="0" applyNumberFormat="1" applyFont="1" applyFill="1" applyBorder="1"/>
    <xf numFmtId="3" fontId="6" fillId="3" borderId="1" xfId="0" applyNumberFormat="1" applyFont="1" applyFill="1" applyBorder="1"/>
    <xf numFmtId="0" fontId="1" fillId="4" borderId="1" xfId="0" applyFont="1" applyFill="1" applyBorder="1"/>
    <xf numFmtId="3" fontId="0" fillId="4" borderId="1" xfId="0" applyNumberFormat="1" applyFill="1" applyBorder="1"/>
    <xf numFmtId="3" fontId="6" fillId="4" borderId="1" xfId="0" applyNumberFormat="1" applyFont="1" applyFill="1" applyBorder="1"/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14" fillId="0" borderId="10" xfId="0" applyFont="1" applyBorder="1"/>
    <xf numFmtId="3" fontId="14" fillId="0" borderId="11" xfId="0" applyNumberFormat="1" applyFont="1" applyBorder="1"/>
    <xf numFmtId="3" fontId="17" fillId="0" borderId="1" xfId="0" applyNumberFormat="1" applyFont="1" applyBorder="1"/>
    <xf numFmtId="3" fontId="17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0" fillId="3" borderId="1" xfId="0" applyNumberFormat="1" applyFill="1" applyBorder="1"/>
    <xf numFmtId="0" fontId="15" fillId="2" borderId="1" xfId="0" applyFont="1" applyFill="1" applyBorder="1"/>
    <xf numFmtId="0" fontId="16" fillId="0" borderId="1" xfId="0" applyFont="1" applyBorder="1"/>
    <xf numFmtId="3" fontId="16" fillId="0" borderId="1" xfId="0" applyNumberFormat="1" applyFont="1" applyBorder="1"/>
    <xf numFmtId="0" fontId="21" fillId="0" borderId="1" xfId="0" applyFont="1" applyBorder="1"/>
    <xf numFmtId="3" fontId="21" fillId="0" borderId="1" xfId="0" applyNumberFormat="1" applyFont="1" applyBorder="1"/>
    <xf numFmtId="3" fontId="21" fillId="0" borderId="3" xfId="0" applyNumberFormat="1" applyFont="1" applyBorder="1"/>
    <xf numFmtId="3" fontId="22" fillId="0" borderId="1" xfId="0" applyNumberFormat="1" applyFont="1" applyBorder="1"/>
    <xf numFmtId="0" fontId="8" fillId="0" borderId="12" xfId="0" applyFont="1" applyBorder="1"/>
    <xf numFmtId="0" fontId="1" fillId="0" borderId="1" xfId="0" applyFont="1" applyBorder="1" applyAlignment="1">
      <alignment wrapText="1"/>
    </xf>
    <xf numFmtId="0" fontId="23" fillId="0" borderId="1" xfId="0" applyFont="1" applyBorder="1"/>
    <xf numFmtId="3" fontId="0" fillId="0" borderId="1" xfId="0" applyNumberFormat="1" applyBorder="1" applyAlignment="1">
      <alignment horizontal="center" wrapText="1"/>
    </xf>
    <xf numFmtId="3" fontId="25" fillId="2" borderId="1" xfId="0" applyNumberFormat="1" applyFont="1" applyFill="1" applyBorder="1"/>
    <xf numFmtId="3" fontId="8" fillId="0" borderId="12" xfId="0" applyNumberFormat="1" applyFont="1" applyBorder="1"/>
    <xf numFmtId="0" fontId="26" fillId="0" borderId="1" xfId="0" applyFont="1" applyBorder="1"/>
    <xf numFmtId="0" fontId="0" fillId="0" borderId="13" xfId="0" applyBorder="1"/>
    <xf numFmtId="3" fontId="0" fillId="0" borderId="13" xfId="0" applyNumberFormat="1" applyBorder="1"/>
    <xf numFmtId="3" fontId="24" fillId="0" borderId="1" xfId="0" applyNumberFormat="1" applyFont="1" applyBorder="1"/>
    <xf numFmtId="0" fontId="0" fillId="0" borderId="0" xfId="0" applyAlignment="1">
      <alignment horizontal="left"/>
    </xf>
    <xf numFmtId="3" fontId="17" fillId="0" borderId="0" xfId="0" applyNumberFormat="1" applyFont="1"/>
    <xf numFmtId="3" fontId="17" fillId="0" borderId="13" xfId="0" applyNumberFormat="1" applyFont="1" applyBorder="1"/>
    <xf numFmtId="0" fontId="17" fillId="0" borderId="0" xfId="0" applyFont="1"/>
    <xf numFmtId="0" fontId="17" fillId="0" borderId="13" xfId="0" applyFont="1" applyBorder="1"/>
    <xf numFmtId="3" fontId="27" fillId="0" borderId="1" xfId="0" applyNumberFormat="1" applyFont="1" applyBorder="1"/>
    <xf numFmtId="3" fontId="17" fillId="2" borderId="1" xfId="0" applyNumberFormat="1" applyFont="1" applyFill="1" applyBorder="1"/>
    <xf numFmtId="3" fontId="24" fillId="0" borderId="0" xfId="0" applyNumberFormat="1" applyFont="1"/>
    <xf numFmtId="3" fontId="24" fillId="0" borderId="13" xfId="0" applyNumberFormat="1" applyFont="1" applyBorder="1"/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horizontal="center" wrapText="1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AFD5A-97EB-4B13-B198-5A7FA71D9AF2}">
  <dimension ref="A1:N60"/>
  <sheetViews>
    <sheetView tabSelected="1" topLeftCell="A3" workbookViewId="0">
      <selection activeCell="B11" sqref="B11"/>
    </sheetView>
  </sheetViews>
  <sheetFormatPr baseColWidth="10" defaultColWidth="8.83203125" defaultRowHeight="15" x14ac:dyDescent="0.2"/>
  <cols>
    <col min="1" max="1" width="36.1640625" bestFit="1" customWidth="1"/>
    <col min="2" max="2" width="12.83203125" bestFit="1" customWidth="1"/>
    <col min="3" max="3" width="12.83203125" customWidth="1"/>
    <col min="4" max="4" width="13.6640625" bestFit="1" customWidth="1"/>
    <col min="5" max="5" width="11.5" customWidth="1"/>
    <col min="6" max="6" width="12.1640625" customWidth="1"/>
    <col min="7" max="7" width="13.6640625" customWidth="1"/>
    <col min="8" max="8" width="12.6640625" customWidth="1"/>
    <col min="9" max="9" width="13.5" customWidth="1"/>
    <col min="10" max="10" width="12.5" customWidth="1"/>
    <col min="11" max="11" width="13.1640625" customWidth="1"/>
    <col min="12" max="12" width="13" customWidth="1"/>
    <col min="13" max="13" width="11.33203125" customWidth="1"/>
    <col min="14" max="14" width="9.83203125" bestFit="1" customWidth="1"/>
  </cols>
  <sheetData>
    <row r="1" spans="1:14" ht="19" x14ac:dyDescent="0.25">
      <c r="C1" s="1" t="s">
        <v>72</v>
      </c>
    </row>
    <row r="2" spans="1:14" ht="19" x14ac:dyDescent="0.25">
      <c r="C2" s="1"/>
    </row>
    <row r="3" spans="1:14" ht="19" x14ac:dyDescent="0.25">
      <c r="A3" s="3"/>
      <c r="B3" s="4"/>
      <c r="C3" s="1"/>
    </row>
    <row r="4" spans="1:14" ht="19" x14ac:dyDescent="0.25">
      <c r="A4" s="3" t="s">
        <v>73</v>
      </c>
      <c r="B4" s="4">
        <v>3438998</v>
      </c>
      <c r="C4" s="1"/>
      <c r="F4" s="2"/>
      <c r="G4" s="4"/>
      <c r="I4" s="2"/>
    </row>
    <row r="5" spans="1:14" ht="20" thickBot="1" x14ac:dyDescent="0.3">
      <c r="A5" s="3"/>
      <c r="B5" s="4"/>
      <c r="C5" s="1"/>
      <c r="F5" s="2"/>
      <c r="G5" s="2"/>
    </row>
    <row r="6" spans="1:14" ht="19" x14ac:dyDescent="0.25">
      <c r="A6" s="27" t="s">
        <v>74</v>
      </c>
      <c r="B6" s="28"/>
      <c r="C6" s="1"/>
      <c r="F6" s="2"/>
      <c r="G6" s="2"/>
    </row>
    <row r="7" spans="1:14" ht="21" x14ac:dyDescent="0.25">
      <c r="A7" s="29" t="s">
        <v>0</v>
      </c>
      <c r="B7" s="30">
        <v>892300</v>
      </c>
      <c r="C7" s="1"/>
      <c r="F7" s="17"/>
      <c r="G7" s="17"/>
    </row>
    <row r="8" spans="1:14" ht="19" x14ac:dyDescent="0.25">
      <c r="A8" s="29" t="s">
        <v>1</v>
      </c>
      <c r="B8" s="31">
        <v>77500</v>
      </c>
      <c r="C8" s="1"/>
    </row>
    <row r="9" spans="1:14" ht="19" x14ac:dyDescent="0.25">
      <c r="A9" s="29" t="s">
        <v>2</v>
      </c>
      <c r="B9" s="32">
        <v>60000</v>
      </c>
      <c r="C9" s="1"/>
      <c r="G9" s="2"/>
    </row>
    <row r="10" spans="1:14" ht="20" thickBot="1" x14ac:dyDescent="0.3">
      <c r="A10" s="33" t="s">
        <v>3</v>
      </c>
      <c r="B10" s="34">
        <v>15000</v>
      </c>
      <c r="C10" s="1"/>
    </row>
    <row r="11" spans="1:14" ht="19" x14ac:dyDescent="0.25">
      <c r="A11" s="7" t="s">
        <v>75</v>
      </c>
      <c r="B11" s="54">
        <f>SUM(B7:B10)</f>
        <v>1044800</v>
      </c>
      <c r="C11" s="1"/>
    </row>
    <row r="12" spans="1:14" x14ac:dyDescent="0.2">
      <c r="A12" s="5"/>
      <c r="B12" s="2"/>
    </row>
    <row r="13" spans="1:14" ht="16" x14ac:dyDescent="0.2">
      <c r="A13" s="9" t="s">
        <v>5</v>
      </c>
      <c r="B13" s="23" t="s">
        <v>8</v>
      </c>
      <c r="C13" s="23" t="s">
        <v>9</v>
      </c>
      <c r="D13" s="23" t="s">
        <v>10</v>
      </c>
      <c r="E13" s="23" t="s">
        <v>11</v>
      </c>
      <c r="F13" s="23" t="s">
        <v>24</v>
      </c>
      <c r="G13" s="23" t="s">
        <v>13</v>
      </c>
      <c r="H13" s="23" t="s">
        <v>14</v>
      </c>
      <c r="I13" s="23" t="s">
        <v>15</v>
      </c>
      <c r="J13" s="23" t="s">
        <v>16</v>
      </c>
      <c r="K13" s="23" t="s">
        <v>17</v>
      </c>
      <c r="L13" s="23" t="s">
        <v>18</v>
      </c>
      <c r="M13" s="23" t="s">
        <v>19</v>
      </c>
      <c r="N13" s="9" t="s">
        <v>20</v>
      </c>
    </row>
    <row r="14" spans="1:14" x14ac:dyDescent="0.2">
      <c r="A14" s="10" t="s">
        <v>6</v>
      </c>
      <c r="B14" s="12">
        <v>120500</v>
      </c>
      <c r="C14" s="26">
        <v>157000</v>
      </c>
      <c r="D14" s="26">
        <v>582000</v>
      </c>
      <c r="E14" s="26">
        <v>136000</v>
      </c>
      <c r="F14" s="26">
        <v>140000</v>
      </c>
      <c r="G14" s="26">
        <v>85000</v>
      </c>
      <c r="H14" s="26">
        <v>17000</v>
      </c>
      <c r="I14" s="26">
        <v>21000</v>
      </c>
      <c r="J14" s="26">
        <v>85000</v>
      </c>
      <c r="K14" s="26">
        <v>38000</v>
      </c>
      <c r="L14" s="12">
        <v>0</v>
      </c>
      <c r="M14" s="12">
        <v>0</v>
      </c>
      <c r="N14" s="60">
        <f>SUM(B14:M14)</f>
        <v>1381500</v>
      </c>
    </row>
    <row r="15" spans="1:14" x14ac:dyDescent="0.2">
      <c r="A15" s="50" t="s">
        <v>85</v>
      </c>
      <c r="B15" s="12"/>
      <c r="C15" s="26"/>
      <c r="D15" s="26"/>
      <c r="E15" s="26"/>
      <c r="F15" s="26"/>
      <c r="G15" s="26"/>
      <c r="H15" s="26"/>
      <c r="I15" s="26"/>
      <c r="J15" s="26"/>
      <c r="K15" s="26"/>
      <c r="L15" s="12"/>
      <c r="M15" s="12"/>
      <c r="N15" s="22"/>
    </row>
    <row r="16" spans="1:14" x14ac:dyDescent="0.2">
      <c r="A16" s="10" t="s">
        <v>81</v>
      </c>
      <c r="B16" s="25"/>
      <c r="C16" s="75">
        <v>2500000</v>
      </c>
      <c r="D16" s="75"/>
      <c r="E16" s="75"/>
      <c r="F16" s="25"/>
      <c r="G16" s="25"/>
      <c r="H16" s="25"/>
      <c r="I16" s="25"/>
      <c r="J16" s="25"/>
      <c r="K16" s="25"/>
      <c r="L16" s="25"/>
      <c r="M16" s="25"/>
      <c r="N16" s="16"/>
    </row>
    <row r="17" spans="1:14" ht="16" x14ac:dyDescent="0.2">
      <c r="A17" s="57" t="s">
        <v>82</v>
      </c>
      <c r="B17" s="12"/>
      <c r="C17" s="45"/>
      <c r="D17" s="45"/>
      <c r="E17" s="75">
        <v>2700000</v>
      </c>
      <c r="F17" s="12"/>
      <c r="G17" s="12"/>
      <c r="H17" s="12"/>
      <c r="I17" s="12"/>
      <c r="J17" s="12"/>
      <c r="K17" s="12"/>
      <c r="L17" s="12"/>
      <c r="M17" s="12"/>
      <c r="N17" s="16"/>
    </row>
    <row r="18" spans="1:14" s="21" customFormat="1" x14ac:dyDescent="0.2">
      <c r="A18" s="58" t="s">
        <v>83</v>
      </c>
      <c r="B18" s="18"/>
      <c r="C18" s="76"/>
      <c r="D18" s="76"/>
      <c r="E18" s="77">
        <v>3400000</v>
      </c>
      <c r="F18" s="46"/>
      <c r="G18" s="18"/>
      <c r="H18" s="19"/>
      <c r="I18" s="19"/>
      <c r="J18" s="19"/>
      <c r="K18" s="19"/>
      <c r="L18" s="18"/>
      <c r="M18" s="18"/>
      <c r="N18" s="20"/>
    </row>
    <row r="19" spans="1:14" s="21" customFormat="1" x14ac:dyDescent="0.2">
      <c r="A19" s="58" t="s">
        <v>84</v>
      </c>
      <c r="B19" s="46"/>
      <c r="C19" s="47"/>
      <c r="D19" s="76"/>
      <c r="E19" s="77">
        <v>900000</v>
      </c>
      <c r="F19" s="18"/>
      <c r="G19" s="18"/>
      <c r="H19" s="18"/>
      <c r="I19" s="19"/>
      <c r="J19" s="19"/>
      <c r="K19" s="46"/>
      <c r="L19" s="18"/>
      <c r="M19" s="18"/>
      <c r="N19" s="20"/>
    </row>
    <row r="20" spans="1:14" s="21" customFormat="1" x14ac:dyDescent="0.2">
      <c r="A20" s="58"/>
      <c r="B20" s="18"/>
      <c r="C20" s="18"/>
      <c r="D20" s="18"/>
      <c r="E20" s="59"/>
      <c r="F20" s="18"/>
      <c r="G20" s="18"/>
      <c r="H20" s="18"/>
      <c r="I20" s="19"/>
      <c r="J20" s="46"/>
      <c r="K20" s="19"/>
      <c r="L20" s="18"/>
      <c r="M20" s="18"/>
      <c r="N20" s="20"/>
    </row>
    <row r="21" spans="1:14" s="6" customFormat="1" x14ac:dyDescent="0.2">
      <c r="A21" s="52" t="s">
        <v>4</v>
      </c>
      <c r="B21" s="53">
        <f>SUM(B14:B20)</f>
        <v>120500</v>
      </c>
      <c r="C21" s="53">
        <f t="shared" ref="C21:M21" si="0">SUM(C14:C20)</f>
        <v>2657000</v>
      </c>
      <c r="D21" s="53">
        <f t="shared" si="0"/>
        <v>582000</v>
      </c>
      <c r="E21" s="53">
        <f t="shared" si="0"/>
        <v>7136000</v>
      </c>
      <c r="F21" s="53">
        <f t="shared" si="0"/>
        <v>140000</v>
      </c>
      <c r="G21" s="53">
        <f t="shared" si="0"/>
        <v>85000</v>
      </c>
      <c r="H21" s="53">
        <f t="shared" si="0"/>
        <v>17000</v>
      </c>
      <c r="I21" s="53">
        <f t="shared" si="0"/>
        <v>21000</v>
      </c>
      <c r="J21" s="53">
        <f t="shared" si="0"/>
        <v>85000</v>
      </c>
      <c r="K21" s="53">
        <f t="shared" si="0"/>
        <v>38000</v>
      </c>
      <c r="L21" s="53">
        <f t="shared" si="0"/>
        <v>0</v>
      </c>
      <c r="M21" s="53">
        <f t="shared" si="0"/>
        <v>0</v>
      </c>
      <c r="N21" s="53">
        <f>SUM(B21:M21)</f>
        <v>10881500</v>
      </c>
    </row>
    <row r="24" spans="1:14" ht="16" x14ac:dyDescent="0.2">
      <c r="A24" s="9" t="s">
        <v>7</v>
      </c>
      <c r="B24" s="9"/>
      <c r="C24" s="9"/>
      <c r="D24" s="9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6" x14ac:dyDescent="0.2">
      <c r="A25" s="9"/>
      <c r="B25" s="23" t="s">
        <v>8</v>
      </c>
      <c r="C25" s="23" t="s">
        <v>9</v>
      </c>
      <c r="D25" s="23" t="s">
        <v>10</v>
      </c>
      <c r="E25" s="23" t="s">
        <v>11</v>
      </c>
      <c r="F25" s="23" t="s">
        <v>12</v>
      </c>
      <c r="G25" s="23" t="s">
        <v>13</v>
      </c>
      <c r="H25" s="23" t="s">
        <v>14</v>
      </c>
      <c r="I25" s="23" t="s">
        <v>15</v>
      </c>
      <c r="J25" s="23" t="s">
        <v>16</v>
      </c>
      <c r="K25" s="23" t="s">
        <v>17</v>
      </c>
      <c r="L25" s="23" t="s">
        <v>18</v>
      </c>
      <c r="M25" s="23" t="s">
        <v>19</v>
      </c>
      <c r="N25" s="9" t="s">
        <v>20</v>
      </c>
    </row>
    <row r="26" spans="1:14" ht="16" x14ac:dyDescent="0.2">
      <c r="A26" s="10" t="s">
        <v>23</v>
      </c>
      <c r="B26" s="12"/>
      <c r="C26" s="12"/>
      <c r="D26" s="15"/>
      <c r="E26" s="12"/>
      <c r="F26" s="12"/>
      <c r="G26" s="12"/>
      <c r="H26" s="12"/>
      <c r="I26" s="12"/>
      <c r="J26" s="12"/>
      <c r="K26" s="12"/>
      <c r="L26" s="12"/>
      <c r="M26" s="12"/>
      <c r="N26" s="22"/>
    </row>
    <row r="27" spans="1:14" ht="16" x14ac:dyDescent="0.2">
      <c r="A27" s="10" t="s">
        <v>276</v>
      </c>
      <c r="B27" s="12"/>
      <c r="C27" s="12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22"/>
    </row>
    <row r="28" spans="1:14" ht="16" x14ac:dyDescent="0.2">
      <c r="A28" s="10" t="s">
        <v>38</v>
      </c>
      <c r="B28" s="12"/>
      <c r="C28" s="12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22"/>
    </row>
    <row r="29" spans="1:14" ht="16" x14ac:dyDescent="0.2">
      <c r="A29" s="10" t="s">
        <v>37</v>
      </c>
      <c r="B29" s="12"/>
      <c r="C29" s="12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22"/>
    </row>
    <row r="30" spans="1:14" ht="16" x14ac:dyDescent="0.2">
      <c r="A30" s="10" t="s">
        <v>39</v>
      </c>
      <c r="B30" s="12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22"/>
    </row>
    <row r="31" spans="1:14" ht="16" x14ac:dyDescent="0.2">
      <c r="A31" s="10" t="s">
        <v>29</v>
      </c>
      <c r="B31" s="12"/>
      <c r="C31" s="12"/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22"/>
    </row>
    <row r="32" spans="1:14" ht="15" customHeight="1" x14ac:dyDescent="0.2">
      <c r="A32" s="35" t="s">
        <v>64</v>
      </c>
      <c r="B32" s="48"/>
      <c r="C32" s="48"/>
      <c r="D32" s="37"/>
      <c r="E32" s="48"/>
      <c r="F32" s="48"/>
      <c r="G32" s="48"/>
      <c r="H32" s="48"/>
      <c r="I32" s="48"/>
      <c r="J32" s="48"/>
      <c r="K32" s="48"/>
      <c r="L32" s="48"/>
      <c r="M32" s="48"/>
      <c r="N32" s="22"/>
    </row>
    <row r="33" spans="1:14" ht="15" customHeight="1" x14ac:dyDescent="0.2">
      <c r="A33" s="35" t="s">
        <v>41</v>
      </c>
      <c r="B33" s="48"/>
      <c r="C33" s="48"/>
      <c r="D33" s="37">
        <v>57000</v>
      </c>
      <c r="E33" s="48"/>
      <c r="F33" s="48">
        <v>32499</v>
      </c>
      <c r="G33" s="48"/>
      <c r="H33" s="48"/>
      <c r="I33" s="48"/>
      <c r="J33" s="48"/>
      <c r="K33" s="48"/>
      <c r="L33" s="48"/>
      <c r="M33" s="48"/>
      <c r="N33" s="22"/>
    </row>
    <row r="34" spans="1:14" ht="15" customHeight="1" x14ac:dyDescent="0.2">
      <c r="A34" s="10" t="s">
        <v>25</v>
      </c>
      <c r="B34" s="12"/>
      <c r="C34" s="12"/>
      <c r="D34" s="37"/>
      <c r="E34" s="12"/>
      <c r="F34" s="12"/>
      <c r="G34" s="12"/>
      <c r="H34" s="12"/>
      <c r="I34" s="12"/>
      <c r="J34" s="12"/>
      <c r="K34" s="12"/>
      <c r="L34" s="12"/>
      <c r="M34" s="12"/>
      <c r="N34" s="22"/>
    </row>
    <row r="35" spans="1:14" ht="16" x14ac:dyDescent="0.2">
      <c r="A35" s="49" t="s">
        <v>21</v>
      </c>
      <c r="B35" s="22"/>
      <c r="C35" s="22"/>
      <c r="D35" s="36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6" x14ac:dyDescent="0.2">
      <c r="A36" s="10" t="s">
        <v>28</v>
      </c>
      <c r="B36" s="12"/>
      <c r="C36" s="15"/>
      <c r="D36" s="15"/>
      <c r="E36" s="12"/>
      <c r="F36" s="12"/>
      <c r="G36" s="12"/>
      <c r="H36" s="12"/>
      <c r="I36" s="12"/>
      <c r="J36" s="12"/>
      <c r="K36" s="12"/>
      <c r="L36" s="12">
        <v>656750</v>
      </c>
      <c r="M36" s="12"/>
      <c r="N36" s="22"/>
    </row>
    <row r="37" spans="1:14" ht="16" x14ac:dyDescent="0.2">
      <c r="A37" s="10" t="s">
        <v>278</v>
      </c>
      <c r="B37" s="12"/>
      <c r="C37" s="15"/>
      <c r="D37" s="15"/>
      <c r="E37" s="12"/>
      <c r="F37" s="12"/>
      <c r="G37" s="12"/>
      <c r="H37" s="12"/>
      <c r="I37" s="12"/>
      <c r="J37" s="12"/>
      <c r="K37" s="12"/>
      <c r="L37" s="12">
        <v>345875</v>
      </c>
      <c r="M37" s="12"/>
      <c r="N37" s="22"/>
    </row>
    <row r="38" spans="1:14" ht="16" x14ac:dyDescent="0.2">
      <c r="A38" s="10" t="s">
        <v>77</v>
      </c>
      <c r="B38" s="12"/>
      <c r="C38" s="15"/>
      <c r="D38" s="15"/>
      <c r="E38" s="12"/>
      <c r="F38" s="12"/>
      <c r="G38" s="12"/>
      <c r="H38" s="12"/>
      <c r="I38" s="12"/>
      <c r="J38" s="12"/>
      <c r="K38" s="12">
        <v>474000</v>
      </c>
      <c r="L38" s="12">
        <v>46000</v>
      </c>
      <c r="M38" s="12"/>
      <c r="N38" s="22"/>
    </row>
    <row r="39" spans="1:14" ht="16" x14ac:dyDescent="0.2">
      <c r="A39" s="10" t="s">
        <v>22</v>
      </c>
      <c r="B39" s="12"/>
      <c r="C39" s="15"/>
      <c r="D39" s="15"/>
      <c r="E39" s="12"/>
      <c r="F39" s="12"/>
      <c r="G39" s="12"/>
      <c r="H39" s="12"/>
      <c r="I39" s="12"/>
      <c r="J39" s="12"/>
      <c r="K39" s="12"/>
      <c r="L39" s="12">
        <v>350000</v>
      </c>
      <c r="M39" s="12"/>
      <c r="N39" s="22"/>
    </row>
    <row r="40" spans="1:14" ht="16" x14ac:dyDescent="0.2">
      <c r="A40" s="10" t="s">
        <v>279</v>
      </c>
      <c r="B40" s="12"/>
      <c r="C40" s="15"/>
      <c r="D40" s="15"/>
      <c r="E40" s="12"/>
      <c r="F40" s="12"/>
      <c r="G40" s="12"/>
      <c r="H40" s="12"/>
      <c r="I40" s="12"/>
      <c r="J40" s="12"/>
      <c r="K40" s="12"/>
      <c r="L40" s="65">
        <v>84000</v>
      </c>
      <c r="M40" s="12"/>
      <c r="N40" s="22"/>
    </row>
    <row r="41" spans="1:14" ht="16" x14ac:dyDescent="0.2">
      <c r="A41" s="10" t="s">
        <v>68</v>
      </c>
      <c r="B41" s="12"/>
      <c r="C41" s="15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22"/>
    </row>
    <row r="42" spans="1:14" ht="16" x14ac:dyDescent="0.2">
      <c r="A42" s="49" t="s">
        <v>27</v>
      </c>
      <c r="B42" s="22"/>
      <c r="C42" s="36"/>
      <c r="D42" s="36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6" x14ac:dyDescent="0.2">
      <c r="A43" s="10" t="s">
        <v>233</v>
      </c>
      <c r="B43" s="12"/>
      <c r="C43" s="71">
        <v>2000000</v>
      </c>
      <c r="D43" s="71">
        <v>500000</v>
      </c>
      <c r="E43" s="12"/>
      <c r="F43" s="12"/>
      <c r="G43" s="12"/>
      <c r="H43" s="12"/>
      <c r="I43" s="45">
        <v>1802984</v>
      </c>
      <c r="J43" s="65">
        <v>800000</v>
      </c>
      <c r="K43" s="12"/>
      <c r="L43" s="12"/>
      <c r="M43" s="12"/>
      <c r="N43" s="60"/>
    </row>
    <row r="44" spans="1:14" ht="16" x14ac:dyDescent="0.2">
      <c r="A44" s="10" t="s">
        <v>234</v>
      </c>
      <c r="B44" s="12"/>
      <c r="C44" s="71"/>
      <c r="D44" s="15">
        <v>1199998</v>
      </c>
      <c r="E44" s="12">
        <v>300000</v>
      </c>
      <c r="F44" s="12"/>
      <c r="G44" s="12"/>
      <c r="H44" s="12"/>
      <c r="I44" s="45"/>
      <c r="J44" s="45"/>
      <c r="K44" s="12"/>
      <c r="L44" s="12"/>
      <c r="M44" s="12"/>
      <c r="N44" s="22"/>
    </row>
    <row r="45" spans="1:14" ht="16" x14ac:dyDescent="0.2">
      <c r="A45" s="62" t="s">
        <v>151</v>
      </c>
      <c r="B45" s="12"/>
      <c r="C45" s="15"/>
      <c r="D45" s="15"/>
      <c r="E45" s="12"/>
      <c r="F45" s="12"/>
      <c r="G45" s="12"/>
      <c r="H45" s="12"/>
      <c r="I45" s="45">
        <v>1253041</v>
      </c>
      <c r="J45" s="65">
        <v>400000</v>
      </c>
      <c r="K45" s="12"/>
      <c r="L45" s="12"/>
      <c r="M45" s="12"/>
      <c r="N45" s="60"/>
    </row>
    <row r="46" spans="1:14" ht="16" x14ac:dyDescent="0.2">
      <c r="A46" s="49" t="s">
        <v>86</v>
      </c>
      <c r="B46" s="22"/>
      <c r="C46" s="36"/>
      <c r="D46" s="36"/>
      <c r="E46" s="22"/>
      <c r="F46" s="22"/>
      <c r="G46" s="22"/>
      <c r="H46" s="22"/>
      <c r="I46" s="72"/>
      <c r="J46" s="72"/>
      <c r="K46" s="22"/>
      <c r="L46" s="22"/>
      <c r="M46" s="22"/>
      <c r="N46" s="22"/>
    </row>
    <row r="47" spans="1:14" ht="16" x14ac:dyDescent="0.2">
      <c r="A47" s="10" t="s">
        <v>87</v>
      </c>
      <c r="B47" s="12"/>
      <c r="C47" s="15"/>
      <c r="D47" s="15"/>
      <c r="E47" s="45">
        <v>400000</v>
      </c>
      <c r="F47" s="12"/>
      <c r="G47" s="12"/>
      <c r="H47" s="12"/>
      <c r="I47" s="45"/>
      <c r="J47" s="45"/>
      <c r="K47" s="12">
        <v>180500</v>
      </c>
      <c r="L47" s="45">
        <v>1400000</v>
      </c>
      <c r="M47" s="12"/>
      <c r="N47" s="22"/>
    </row>
    <row r="48" spans="1:14" ht="16" x14ac:dyDescent="0.2">
      <c r="A48" s="10" t="s">
        <v>88</v>
      </c>
      <c r="B48" s="12"/>
      <c r="C48" s="15"/>
      <c r="D48" s="15"/>
      <c r="E48" s="12"/>
      <c r="F48" s="45">
        <v>150000</v>
      </c>
      <c r="G48" s="12"/>
      <c r="H48" s="12"/>
      <c r="I48" s="45"/>
      <c r="J48" s="45"/>
      <c r="K48" s="12"/>
      <c r="L48" s="12"/>
      <c r="M48" s="12"/>
      <c r="N48" s="22"/>
    </row>
    <row r="49" spans="1:14" ht="16" x14ac:dyDescent="0.2">
      <c r="A49" s="10" t="s">
        <v>89</v>
      </c>
      <c r="B49" s="12"/>
      <c r="C49" s="15"/>
      <c r="D49" s="15"/>
      <c r="E49" s="12"/>
      <c r="F49" s="45">
        <v>800000</v>
      </c>
      <c r="G49" s="12"/>
      <c r="H49" s="12"/>
      <c r="I49" s="45"/>
      <c r="J49" s="45"/>
      <c r="K49" s="12"/>
      <c r="L49" s="12"/>
      <c r="M49" s="12"/>
      <c r="N49" s="22"/>
    </row>
    <row r="50" spans="1:14" ht="16" x14ac:dyDescent="0.2">
      <c r="A50" s="10" t="s">
        <v>90</v>
      </c>
      <c r="B50" s="12"/>
      <c r="C50" s="15"/>
      <c r="D50" s="15"/>
      <c r="E50" s="12"/>
      <c r="F50" s="12"/>
      <c r="G50" s="12"/>
      <c r="H50" s="12"/>
      <c r="I50" s="45">
        <v>350000</v>
      </c>
      <c r="J50" s="45"/>
      <c r="K50" s="12"/>
      <c r="L50" s="12"/>
      <c r="M50" s="12"/>
      <c r="N50" s="22"/>
    </row>
    <row r="51" spans="1:14" ht="16" x14ac:dyDescent="0.2">
      <c r="A51" s="10" t="s">
        <v>91</v>
      </c>
      <c r="B51" s="12"/>
      <c r="C51" s="15"/>
      <c r="D51" s="15"/>
      <c r="E51" s="12"/>
      <c r="F51" s="12"/>
      <c r="G51" s="12"/>
      <c r="H51" s="12"/>
      <c r="I51" s="12"/>
      <c r="J51" s="65">
        <v>200000</v>
      </c>
      <c r="K51" s="12"/>
      <c r="L51" s="12"/>
      <c r="M51" s="12"/>
      <c r="N51" s="22"/>
    </row>
    <row r="52" spans="1:14" ht="16" x14ac:dyDescent="0.2">
      <c r="A52" s="10" t="s">
        <v>277</v>
      </c>
      <c r="B52" s="12"/>
      <c r="C52" s="15"/>
      <c r="D52" s="15"/>
      <c r="E52" s="12"/>
      <c r="F52" s="12"/>
      <c r="G52" s="12"/>
      <c r="H52" s="12"/>
      <c r="I52" s="12"/>
      <c r="J52" s="12"/>
      <c r="K52" s="12"/>
      <c r="L52" s="12">
        <v>375000</v>
      </c>
      <c r="M52" s="12"/>
      <c r="N52" s="22"/>
    </row>
    <row r="53" spans="1:14" ht="16" x14ac:dyDescent="0.2">
      <c r="A53" s="10" t="s">
        <v>232</v>
      </c>
      <c r="B53" s="12"/>
      <c r="C53" s="15"/>
      <c r="D53" s="15"/>
      <c r="E53" s="12"/>
      <c r="F53" s="12"/>
      <c r="G53" s="12"/>
      <c r="H53" s="12"/>
      <c r="I53" s="12"/>
      <c r="J53" s="12"/>
      <c r="K53" s="12"/>
      <c r="L53" s="45">
        <v>900000</v>
      </c>
      <c r="M53" s="12"/>
      <c r="N53" s="22"/>
    </row>
    <row r="54" spans="1:14" ht="16" x14ac:dyDescent="0.2">
      <c r="A54" s="35"/>
      <c r="B54" s="12"/>
      <c r="C54" s="15"/>
      <c r="D54" s="14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x14ac:dyDescent="0.2">
      <c r="A55" s="13" t="s">
        <v>4</v>
      </c>
      <c r="B55" s="14">
        <f>SUM(B26:B54)</f>
        <v>0</v>
      </c>
      <c r="C55" s="14">
        <f>SUM(C26:C54)</f>
        <v>2000000</v>
      </c>
      <c r="D55" s="14">
        <f t="shared" ref="D55:M55" si="1">SUM(D26:D54)</f>
        <v>1756998</v>
      </c>
      <c r="E55" s="14">
        <f t="shared" si="1"/>
        <v>700000</v>
      </c>
      <c r="F55" s="14">
        <f t="shared" si="1"/>
        <v>982499</v>
      </c>
      <c r="G55" s="14">
        <f t="shared" si="1"/>
        <v>0</v>
      </c>
      <c r="H55" s="14">
        <f t="shared" si="1"/>
        <v>0</v>
      </c>
      <c r="I55" s="14">
        <f t="shared" si="1"/>
        <v>3406025</v>
      </c>
      <c r="J55" s="14">
        <f t="shared" si="1"/>
        <v>1400000</v>
      </c>
      <c r="K55" s="14">
        <f t="shared" si="1"/>
        <v>654500</v>
      </c>
      <c r="L55" s="14">
        <f t="shared" si="1"/>
        <v>4157625</v>
      </c>
      <c r="M55" s="14">
        <f t="shared" si="1"/>
        <v>0</v>
      </c>
      <c r="N55" s="14">
        <f>SUM(B55:M55)</f>
        <v>15057647</v>
      </c>
    </row>
    <row r="56" spans="1:14" x14ac:dyDescent="0.2">
      <c r="A56" s="3"/>
      <c r="B56" s="2"/>
    </row>
    <row r="57" spans="1:14" x14ac:dyDescent="0.2">
      <c r="A57" s="10" t="s">
        <v>78</v>
      </c>
      <c r="B57" s="12">
        <f>B4</f>
        <v>3438998</v>
      </c>
    </row>
    <row r="58" spans="1:14" x14ac:dyDescent="0.2">
      <c r="A58" s="52" t="s">
        <v>79</v>
      </c>
      <c r="B58" s="55">
        <f>B11+N21</f>
        <v>11926300</v>
      </c>
    </row>
    <row r="59" spans="1:14" ht="16" thickBot="1" x14ac:dyDescent="0.25">
      <c r="A59" s="56" t="s">
        <v>80</v>
      </c>
      <c r="B59" s="61">
        <f>N55</f>
        <v>15057647</v>
      </c>
    </row>
    <row r="60" spans="1:14" ht="20" thickBot="1" x14ac:dyDescent="0.3">
      <c r="A60" s="43" t="s">
        <v>76</v>
      </c>
      <c r="B60" s="44">
        <f>N21-N55+B4+B11</f>
        <v>307651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04D3-DBAA-4E9D-9D96-5E45ECB51343}">
  <sheetPr>
    <tabColor rgb="FFFF0000"/>
    <pageSetUpPr fitToPage="1"/>
  </sheetPr>
  <dimension ref="A1:U42"/>
  <sheetViews>
    <sheetView workbookViewId="0">
      <selection activeCell="I2" sqref="I2:I42"/>
    </sheetView>
  </sheetViews>
  <sheetFormatPr baseColWidth="10" defaultColWidth="8.83203125" defaultRowHeight="15" x14ac:dyDescent="0.2"/>
  <cols>
    <col min="3" max="3" width="13.6640625" bestFit="1" customWidth="1"/>
    <col min="5" max="5" width="10.1640625" bestFit="1" customWidth="1"/>
    <col min="6" max="6" width="36.1640625" customWidth="1"/>
    <col min="7" max="7" width="35.83203125" bestFit="1" customWidth="1"/>
    <col min="8" max="8" width="22.6640625" bestFit="1" customWidth="1"/>
    <col min="9" max="9" width="9.5" style="2" bestFit="1" customWidth="1"/>
    <col min="262" max="262" width="36.1640625" customWidth="1"/>
    <col min="263" max="263" width="35.83203125" bestFit="1" customWidth="1"/>
    <col min="264" max="264" width="22.6640625" bestFit="1" customWidth="1"/>
    <col min="265" max="265" width="7.6640625" bestFit="1" customWidth="1"/>
    <col min="518" max="518" width="36.1640625" customWidth="1"/>
    <col min="519" max="519" width="35.83203125" bestFit="1" customWidth="1"/>
    <col min="520" max="520" width="22.6640625" bestFit="1" customWidth="1"/>
    <col min="521" max="521" width="7.6640625" bestFit="1" customWidth="1"/>
    <col min="774" max="774" width="36.1640625" customWidth="1"/>
    <col min="775" max="775" width="35.83203125" bestFit="1" customWidth="1"/>
    <col min="776" max="776" width="22.6640625" bestFit="1" customWidth="1"/>
    <col min="777" max="777" width="7.6640625" bestFit="1" customWidth="1"/>
    <col min="1030" max="1030" width="36.1640625" customWidth="1"/>
    <col min="1031" max="1031" width="35.83203125" bestFit="1" customWidth="1"/>
    <col min="1032" max="1032" width="22.6640625" bestFit="1" customWidth="1"/>
    <col min="1033" max="1033" width="7.6640625" bestFit="1" customWidth="1"/>
    <col min="1286" max="1286" width="36.1640625" customWidth="1"/>
    <col min="1287" max="1287" width="35.83203125" bestFit="1" customWidth="1"/>
    <col min="1288" max="1288" width="22.6640625" bestFit="1" customWidth="1"/>
    <col min="1289" max="1289" width="7.6640625" bestFit="1" customWidth="1"/>
    <col min="1542" max="1542" width="36.1640625" customWidth="1"/>
    <col min="1543" max="1543" width="35.83203125" bestFit="1" customWidth="1"/>
    <col min="1544" max="1544" width="22.6640625" bestFit="1" customWidth="1"/>
    <col min="1545" max="1545" width="7.6640625" bestFit="1" customWidth="1"/>
    <col min="1798" max="1798" width="36.1640625" customWidth="1"/>
    <col min="1799" max="1799" width="35.83203125" bestFit="1" customWidth="1"/>
    <col min="1800" max="1800" width="22.6640625" bestFit="1" customWidth="1"/>
    <col min="1801" max="1801" width="7.6640625" bestFit="1" customWidth="1"/>
    <col min="2054" max="2054" width="36.1640625" customWidth="1"/>
    <col min="2055" max="2055" width="35.83203125" bestFit="1" customWidth="1"/>
    <col min="2056" max="2056" width="22.6640625" bestFit="1" customWidth="1"/>
    <col min="2057" max="2057" width="7.6640625" bestFit="1" customWidth="1"/>
    <col min="2310" max="2310" width="36.1640625" customWidth="1"/>
    <col min="2311" max="2311" width="35.83203125" bestFit="1" customWidth="1"/>
    <col min="2312" max="2312" width="22.6640625" bestFit="1" customWidth="1"/>
    <col min="2313" max="2313" width="7.6640625" bestFit="1" customWidth="1"/>
    <col min="2566" max="2566" width="36.1640625" customWidth="1"/>
    <col min="2567" max="2567" width="35.83203125" bestFit="1" customWidth="1"/>
    <col min="2568" max="2568" width="22.6640625" bestFit="1" customWidth="1"/>
    <col min="2569" max="2569" width="7.6640625" bestFit="1" customWidth="1"/>
    <col min="2822" max="2822" width="36.1640625" customWidth="1"/>
    <col min="2823" max="2823" width="35.83203125" bestFit="1" customWidth="1"/>
    <col min="2824" max="2824" width="22.6640625" bestFit="1" customWidth="1"/>
    <col min="2825" max="2825" width="7.6640625" bestFit="1" customWidth="1"/>
    <col min="3078" max="3078" width="36.1640625" customWidth="1"/>
    <col min="3079" max="3079" width="35.83203125" bestFit="1" customWidth="1"/>
    <col min="3080" max="3080" width="22.6640625" bestFit="1" customWidth="1"/>
    <col min="3081" max="3081" width="7.6640625" bestFit="1" customWidth="1"/>
    <col min="3334" max="3334" width="36.1640625" customWidth="1"/>
    <col min="3335" max="3335" width="35.83203125" bestFit="1" customWidth="1"/>
    <col min="3336" max="3336" width="22.6640625" bestFit="1" customWidth="1"/>
    <col min="3337" max="3337" width="7.6640625" bestFit="1" customWidth="1"/>
    <col min="3590" max="3590" width="36.1640625" customWidth="1"/>
    <col min="3591" max="3591" width="35.83203125" bestFit="1" customWidth="1"/>
    <col min="3592" max="3592" width="22.6640625" bestFit="1" customWidth="1"/>
    <col min="3593" max="3593" width="7.6640625" bestFit="1" customWidth="1"/>
    <col min="3846" max="3846" width="36.1640625" customWidth="1"/>
    <col min="3847" max="3847" width="35.83203125" bestFit="1" customWidth="1"/>
    <col min="3848" max="3848" width="22.6640625" bestFit="1" customWidth="1"/>
    <col min="3849" max="3849" width="7.6640625" bestFit="1" customWidth="1"/>
    <col min="4102" max="4102" width="36.1640625" customWidth="1"/>
    <col min="4103" max="4103" width="35.83203125" bestFit="1" customWidth="1"/>
    <col min="4104" max="4104" width="22.6640625" bestFit="1" customWidth="1"/>
    <col min="4105" max="4105" width="7.6640625" bestFit="1" customWidth="1"/>
    <col min="4358" max="4358" width="36.1640625" customWidth="1"/>
    <col min="4359" max="4359" width="35.83203125" bestFit="1" customWidth="1"/>
    <col min="4360" max="4360" width="22.6640625" bestFit="1" customWidth="1"/>
    <col min="4361" max="4361" width="7.6640625" bestFit="1" customWidth="1"/>
    <col min="4614" max="4614" width="36.1640625" customWidth="1"/>
    <col min="4615" max="4615" width="35.83203125" bestFit="1" customWidth="1"/>
    <col min="4616" max="4616" width="22.6640625" bestFit="1" customWidth="1"/>
    <col min="4617" max="4617" width="7.6640625" bestFit="1" customWidth="1"/>
    <col min="4870" max="4870" width="36.1640625" customWidth="1"/>
    <col min="4871" max="4871" width="35.83203125" bestFit="1" customWidth="1"/>
    <col min="4872" max="4872" width="22.6640625" bestFit="1" customWidth="1"/>
    <col min="4873" max="4873" width="7.6640625" bestFit="1" customWidth="1"/>
    <col min="5126" max="5126" width="36.1640625" customWidth="1"/>
    <col min="5127" max="5127" width="35.83203125" bestFit="1" customWidth="1"/>
    <col min="5128" max="5128" width="22.6640625" bestFit="1" customWidth="1"/>
    <col min="5129" max="5129" width="7.6640625" bestFit="1" customWidth="1"/>
    <col min="5382" max="5382" width="36.1640625" customWidth="1"/>
    <col min="5383" max="5383" width="35.83203125" bestFit="1" customWidth="1"/>
    <col min="5384" max="5384" width="22.6640625" bestFit="1" customWidth="1"/>
    <col min="5385" max="5385" width="7.6640625" bestFit="1" customWidth="1"/>
    <col min="5638" max="5638" width="36.1640625" customWidth="1"/>
    <col min="5639" max="5639" width="35.83203125" bestFit="1" customWidth="1"/>
    <col min="5640" max="5640" width="22.6640625" bestFit="1" customWidth="1"/>
    <col min="5641" max="5641" width="7.6640625" bestFit="1" customWidth="1"/>
    <col min="5894" max="5894" width="36.1640625" customWidth="1"/>
    <col min="5895" max="5895" width="35.83203125" bestFit="1" customWidth="1"/>
    <col min="5896" max="5896" width="22.6640625" bestFit="1" customWidth="1"/>
    <col min="5897" max="5897" width="7.6640625" bestFit="1" customWidth="1"/>
    <col min="6150" max="6150" width="36.1640625" customWidth="1"/>
    <col min="6151" max="6151" width="35.83203125" bestFit="1" customWidth="1"/>
    <col min="6152" max="6152" width="22.6640625" bestFit="1" customWidth="1"/>
    <col min="6153" max="6153" width="7.6640625" bestFit="1" customWidth="1"/>
    <col min="6406" max="6406" width="36.1640625" customWidth="1"/>
    <col min="6407" max="6407" width="35.83203125" bestFit="1" customWidth="1"/>
    <col min="6408" max="6408" width="22.6640625" bestFit="1" customWidth="1"/>
    <col min="6409" max="6409" width="7.6640625" bestFit="1" customWidth="1"/>
    <col min="6662" max="6662" width="36.1640625" customWidth="1"/>
    <col min="6663" max="6663" width="35.83203125" bestFit="1" customWidth="1"/>
    <col min="6664" max="6664" width="22.6640625" bestFit="1" customWidth="1"/>
    <col min="6665" max="6665" width="7.6640625" bestFit="1" customWidth="1"/>
    <col min="6918" max="6918" width="36.1640625" customWidth="1"/>
    <col min="6919" max="6919" width="35.83203125" bestFit="1" customWidth="1"/>
    <col min="6920" max="6920" width="22.6640625" bestFit="1" customWidth="1"/>
    <col min="6921" max="6921" width="7.6640625" bestFit="1" customWidth="1"/>
    <col min="7174" max="7174" width="36.1640625" customWidth="1"/>
    <col min="7175" max="7175" width="35.83203125" bestFit="1" customWidth="1"/>
    <col min="7176" max="7176" width="22.6640625" bestFit="1" customWidth="1"/>
    <col min="7177" max="7177" width="7.6640625" bestFit="1" customWidth="1"/>
    <col min="7430" max="7430" width="36.1640625" customWidth="1"/>
    <col min="7431" max="7431" width="35.83203125" bestFit="1" customWidth="1"/>
    <col min="7432" max="7432" width="22.6640625" bestFit="1" customWidth="1"/>
    <col min="7433" max="7433" width="7.6640625" bestFit="1" customWidth="1"/>
    <col min="7686" max="7686" width="36.1640625" customWidth="1"/>
    <col min="7687" max="7687" width="35.83203125" bestFit="1" customWidth="1"/>
    <col min="7688" max="7688" width="22.6640625" bestFit="1" customWidth="1"/>
    <col min="7689" max="7689" width="7.6640625" bestFit="1" customWidth="1"/>
    <col min="7942" max="7942" width="36.1640625" customWidth="1"/>
    <col min="7943" max="7943" width="35.83203125" bestFit="1" customWidth="1"/>
    <col min="7944" max="7944" width="22.6640625" bestFit="1" customWidth="1"/>
    <col min="7945" max="7945" width="7.6640625" bestFit="1" customWidth="1"/>
    <col min="8198" max="8198" width="36.1640625" customWidth="1"/>
    <col min="8199" max="8199" width="35.83203125" bestFit="1" customWidth="1"/>
    <col min="8200" max="8200" width="22.6640625" bestFit="1" customWidth="1"/>
    <col min="8201" max="8201" width="7.6640625" bestFit="1" customWidth="1"/>
    <col min="8454" max="8454" width="36.1640625" customWidth="1"/>
    <col min="8455" max="8455" width="35.83203125" bestFit="1" customWidth="1"/>
    <col min="8456" max="8456" width="22.6640625" bestFit="1" customWidth="1"/>
    <col min="8457" max="8457" width="7.6640625" bestFit="1" customWidth="1"/>
    <col min="8710" max="8710" width="36.1640625" customWidth="1"/>
    <col min="8711" max="8711" width="35.83203125" bestFit="1" customWidth="1"/>
    <col min="8712" max="8712" width="22.6640625" bestFit="1" customWidth="1"/>
    <col min="8713" max="8713" width="7.6640625" bestFit="1" customWidth="1"/>
    <col min="8966" max="8966" width="36.1640625" customWidth="1"/>
    <col min="8967" max="8967" width="35.83203125" bestFit="1" customWidth="1"/>
    <col min="8968" max="8968" width="22.6640625" bestFit="1" customWidth="1"/>
    <col min="8969" max="8969" width="7.6640625" bestFit="1" customWidth="1"/>
    <col min="9222" max="9222" width="36.1640625" customWidth="1"/>
    <col min="9223" max="9223" width="35.83203125" bestFit="1" customWidth="1"/>
    <col min="9224" max="9224" width="22.6640625" bestFit="1" customWidth="1"/>
    <col min="9225" max="9225" width="7.6640625" bestFit="1" customWidth="1"/>
    <col min="9478" max="9478" width="36.1640625" customWidth="1"/>
    <col min="9479" max="9479" width="35.83203125" bestFit="1" customWidth="1"/>
    <col min="9480" max="9480" width="22.6640625" bestFit="1" customWidth="1"/>
    <col min="9481" max="9481" width="7.6640625" bestFit="1" customWidth="1"/>
    <col min="9734" max="9734" width="36.1640625" customWidth="1"/>
    <col min="9735" max="9735" width="35.83203125" bestFit="1" customWidth="1"/>
    <col min="9736" max="9736" width="22.6640625" bestFit="1" customWidth="1"/>
    <col min="9737" max="9737" width="7.6640625" bestFit="1" customWidth="1"/>
    <col min="9990" max="9990" width="36.1640625" customWidth="1"/>
    <col min="9991" max="9991" width="35.83203125" bestFit="1" customWidth="1"/>
    <col min="9992" max="9992" width="22.6640625" bestFit="1" customWidth="1"/>
    <col min="9993" max="9993" width="7.6640625" bestFit="1" customWidth="1"/>
    <col min="10246" max="10246" width="36.1640625" customWidth="1"/>
    <col min="10247" max="10247" width="35.83203125" bestFit="1" customWidth="1"/>
    <col min="10248" max="10248" width="22.6640625" bestFit="1" customWidth="1"/>
    <col min="10249" max="10249" width="7.6640625" bestFit="1" customWidth="1"/>
    <col min="10502" max="10502" width="36.1640625" customWidth="1"/>
    <col min="10503" max="10503" width="35.83203125" bestFit="1" customWidth="1"/>
    <col min="10504" max="10504" width="22.6640625" bestFit="1" customWidth="1"/>
    <col min="10505" max="10505" width="7.6640625" bestFit="1" customWidth="1"/>
    <col min="10758" max="10758" width="36.1640625" customWidth="1"/>
    <col min="10759" max="10759" width="35.83203125" bestFit="1" customWidth="1"/>
    <col min="10760" max="10760" width="22.6640625" bestFit="1" customWidth="1"/>
    <col min="10761" max="10761" width="7.6640625" bestFit="1" customWidth="1"/>
    <col min="11014" max="11014" width="36.1640625" customWidth="1"/>
    <col min="11015" max="11015" width="35.83203125" bestFit="1" customWidth="1"/>
    <col min="11016" max="11016" width="22.6640625" bestFit="1" customWidth="1"/>
    <col min="11017" max="11017" width="7.6640625" bestFit="1" customWidth="1"/>
    <col min="11270" max="11270" width="36.1640625" customWidth="1"/>
    <col min="11271" max="11271" width="35.83203125" bestFit="1" customWidth="1"/>
    <col min="11272" max="11272" width="22.6640625" bestFit="1" customWidth="1"/>
    <col min="11273" max="11273" width="7.6640625" bestFit="1" customWidth="1"/>
    <col min="11526" max="11526" width="36.1640625" customWidth="1"/>
    <col min="11527" max="11527" width="35.83203125" bestFit="1" customWidth="1"/>
    <col min="11528" max="11528" width="22.6640625" bestFit="1" customWidth="1"/>
    <col min="11529" max="11529" width="7.6640625" bestFit="1" customWidth="1"/>
    <col min="11782" max="11782" width="36.1640625" customWidth="1"/>
    <col min="11783" max="11783" width="35.83203125" bestFit="1" customWidth="1"/>
    <col min="11784" max="11784" width="22.6640625" bestFit="1" customWidth="1"/>
    <col min="11785" max="11785" width="7.6640625" bestFit="1" customWidth="1"/>
    <col min="12038" max="12038" width="36.1640625" customWidth="1"/>
    <col min="12039" max="12039" width="35.83203125" bestFit="1" customWidth="1"/>
    <col min="12040" max="12040" width="22.6640625" bestFit="1" customWidth="1"/>
    <col min="12041" max="12041" width="7.6640625" bestFit="1" customWidth="1"/>
    <col min="12294" max="12294" width="36.1640625" customWidth="1"/>
    <col min="12295" max="12295" width="35.83203125" bestFit="1" customWidth="1"/>
    <col min="12296" max="12296" width="22.6640625" bestFit="1" customWidth="1"/>
    <col min="12297" max="12297" width="7.6640625" bestFit="1" customWidth="1"/>
    <col min="12550" max="12550" width="36.1640625" customWidth="1"/>
    <col min="12551" max="12551" width="35.83203125" bestFit="1" customWidth="1"/>
    <col min="12552" max="12552" width="22.6640625" bestFit="1" customWidth="1"/>
    <col min="12553" max="12553" width="7.6640625" bestFit="1" customWidth="1"/>
    <col min="12806" max="12806" width="36.1640625" customWidth="1"/>
    <col min="12807" max="12807" width="35.83203125" bestFit="1" customWidth="1"/>
    <col min="12808" max="12808" width="22.6640625" bestFit="1" customWidth="1"/>
    <col min="12809" max="12809" width="7.6640625" bestFit="1" customWidth="1"/>
    <col min="13062" max="13062" width="36.1640625" customWidth="1"/>
    <col min="13063" max="13063" width="35.83203125" bestFit="1" customWidth="1"/>
    <col min="13064" max="13064" width="22.6640625" bestFit="1" customWidth="1"/>
    <col min="13065" max="13065" width="7.6640625" bestFit="1" customWidth="1"/>
    <col min="13318" max="13318" width="36.1640625" customWidth="1"/>
    <col min="13319" max="13319" width="35.83203125" bestFit="1" customWidth="1"/>
    <col min="13320" max="13320" width="22.6640625" bestFit="1" customWidth="1"/>
    <col min="13321" max="13321" width="7.6640625" bestFit="1" customWidth="1"/>
    <col min="13574" max="13574" width="36.1640625" customWidth="1"/>
    <col min="13575" max="13575" width="35.83203125" bestFit="1" customWidth="1"/>
    <col min="13576" max="13576" width="22.6640625" bestFit="1" customWidth="1"/>
    <col min="13577" max="13577" width="7.6640625" bestFit="1" customWidth="1"/>
    <col min="13830" max="13830" width="36.1640625" customWidth="1"/>
    <col min="13831" max="13831" width="35.83203125" bestFit="1" customWidth="1"/>
    <col min="13832" max="13832" width="22.6640625" bestFit="1" customWidth="1"/>
    <col min="13833" max="13833" width="7.6640625" bestFit="1" customWidth="1"/>
    <col min="14086" max="14086" width="36.1640625" customWidth="1"/>
    <col min="14087" max="14087" width="35.83203125" bestFit="1" customWidth="1"/>
    <col min="14088" max="14088" width="22.6640625" bestFit="1" customWidth="1"/>
    <col min="14089" max="14089" width="7.6640625" bestFit="1" customWidth="1"/>
    <col min="14342" max="14342" width="36.1640625" customWidth="1"/>
    <col min="14343" max="14343" width="35.83203125" bestFit="1" customWidth="1"/>
    <col min="14344" max="14344" width="22.6640625" bestFit="1" customWidth="1"/>
    <col min="14345" max="14345" width="7.6640625" bestFit="1" customWidth="1"/>
    <col min="14598" max="14598" width="36.1640625" customWidth="1"/>
    <col min="14599" max="14599" width="35.83203125" bestFit="1" customWidth="1"/>
    <col min="14600" max="14600" width="22.6640625" bestFit="1" customWidth="1"/>
    <col min="14601" max="14601" width="7.6640625" bestFit="1" customWidth="1"/>
    <col min="14854" max="14854" width="36.1640625" customWidth="1"/>
    <col min="14855" max="14855" width="35.83203125" bestFit="1" customWidth="1"/>
    <col min="14856" max="14856" width="22.6640625" bestFit="1" customWidth="1"/>
    <col min="14857" max="14857" width="7.6640625" bestFit="1" customWidth="1"/>
    <col min="15110" max="15110" width="36.1640625" customWidth="1"/>
    <col min="15111" max="15111" width="35.83203125" bestFit="1" customWidth="1"/>
    <col min="15112" max="15112" width="22.6640625" bestFit="1" customWidth="1"/>
    <col min="15113" max="15113" width="7.6640625" bestFit="1" customWidth="1"/>
    <col min="15366" max="15366" width="36.1640625" customWidth="1"/>
    <col min="15367" max="15367" width="35.83203125" bestFit="1" customWidth="1"/>
    <col min="15368" max="15368" width="22.6640625" bestFit="1" customWidth="1"/>
    <col min="15369" max="15369" width="7.6640625" bestFit="1" customWidth="1"/>
    <col min="15622" max="15622" width="36.1640625" customWidth="1"/>
    <col min="15623" max="15623" width="35.83203125" bestFit="1" customWidth="1"/>
    <col min="15624" max="15624" width="22.6640625" bestFit="1" customWidth="1"/>
    <col min="15625" max="15625" width="7.6640625" bestFit="1" customWidth="1"/>
    <col min="15878" max="15878" width="36.1640625" customWidth="1"/>
    <col min="15879" max="15879" width="35.83203125" bestFit="1" customWidth="1"/>
    <col min="15880" max="15880" width="22.6640625" bestFit="1" customWidth="1"/>
    <col min="15881" max="15881" width="7.6640625" bestFit="1" customWidth="1"/>
    <col min="16134" max="16134" width="36.1640625" customWidth="1"/>
    <col min="16135" max="16135" width="35.83203125" bestFit="1" customWidth="1"/>
    <col min="16136" max="16136" width="22.6640625" bestFit="1" customWidth="1"/>
    <col min="16137" max="16137" width="7.6640625" bestFit="1" customWidth="1"/>
  </cols>
  <sheetData>
    <row r="1" spans="1:14" x14ac:dyDescent="0.2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92</v>
      </c>
      <c r="I1" s="2" t="s">
        <v>61</v>
      </c>
      <c r="J1" t="s">
        <v>62</v>
      </c>
      <c r="K1" t="s">
        <v>93</v>
      </c>
      <c r="L1" t="s">
        <v>94</v>
      </c>
    </row>
    <row r="2" spans="1:14" x14ac:dyDescent="0.2">
      <c r="A2" t="s">
        <v>63</v>
      </c>
      <c r="B2" t="s">
        <v>95</v>
      </c>
      <c r="C2" t="s">
        <v>96</v>
      </c>
      <c r="D2">
        <v>2</v>
      </c>
      <c r="E2" t="s">
        <v>97</v>
      </c>
      <c r="F2" t="s">
        <v>98</v>
      </c>
      <c r="G2" t="s">
        <v>99</v>
      </c>
      <c r="H2" s="69" t="s">
        <v>292</v>
      </c>
      <c r="I2" s="67">
        <v>-500000</v>
      </c>
      <c r="J2" t="s">
        <v>100</v>
      </c>
    </row>
    <row r="3" spans="1:14" x14ac:dyDescent="0.2">
      <c r="A3" t="s">
        <v>63</v>
      </c>
      <c r="B3" t="s">
        <v>101</v>
      </c>
      <c r="C3" t="s">
        <v>102</v>
      </c>
      <c r="D3">
        <v>2</v>
      </c>
      <c r="E3" t="s">
        <v>103</v>
      </c>
      <c r="F3" t="s">
        <v>67</v>
      </c>
      <c r="G3" t="s">
        <v>104</v>
      </c>
      <c r="H3" s="69" t="s">
        <v>292</v>
      </c>
      <c r="I3" s="67">
        <v>-500000</v>
      </c>
      <c r="J3" t="s">
        <v>148</v>
      </c>
    </row>
    <row r="4" spans="1:14" x14ac:dyDescent="0.2">
      <c r="A4" t="s">
        <v>63</v>
      </c>
      <c r="B4" t="s">
        <v>105</v>
      </c>
      <c r="C4" t="s">
        <v>106</v>
      </c>
      <c r="D4">
        <v>2</v>
      </c>
      <c r="E4" t="s">
        <v>107</v>
      </c>
      <c r="F4" t="s">
        <v>98</v>
      </c>
      <c r="G4" t="s">
        <v>108</v>
      </c>
      <c r="H4" s="69" t="s">
        <v>292</v>
      </c>
      <c r="I4" s="67">
        <v>-500000</v>
      </c>
      <c r="J4" t="s">
        <v>109</v>
      </c>
    </row>
    <row r="5" spans="1:14" ht="16" thickBot="1" x14ac:dyDescent="0.25">
      <c r="A5" s="63" t="s">
        <v>63</v>
      </c>
      <c r="B5" s="63" t="s">
        <v>110</v>
      </c>
      <c r="C5" s="63" t="s">
        <v>111</v>
      </c>
      <c r="D5" s="63">
        <v>2</v>
      </c>
      <c r="E5" s="63" t="s">
        <v>107</v>
      </c>
      <c r="F5" s="63" t="s">
        <v>98</v>
      </c>
      <c r="G5" s="63" t="s">
        <v>112</v>
      </c>
      <c r="H5" s="70" t="s">
        <v>292</v>
      </c>
      <c r="I5" s="68">
        <v>-500000</v>
      </c>
      <c r="J5" s="63" t="s">
        <v>113</v>
      </c>
      <c r="K5" s="63"/>
      <c r="L5" s="63"/>
      <c r="M5" s="63"/>
      <c r="N5" s="63"/>
    </row>
    <row r="6" spans="1:14" x14ac:dyDescent="0.2">
      <c r="A6" t="s">
        <v>63</v>
      </c>
      <c r="B6" t="s">
        <v>114</v>
      </c>
      <c r="C6" t="s">
        <v>115</v>
      </c>
      <c r="D6">
        <v>3</v>
      </c>
      <c r="E6" t="s">
        <v>116</v>
      </c>
      <c r="F6" t="s">
        <v>67</v>
      </c>
      <c r="G6" t="s">
        <v>117</v>
      </c>
      <c r="H6" s="69" t="s">
        <v>292</v>
      </c>
      <c r="I6" s="67">
        <v>-500000</v>
      </c>
      <c r="J6" t="s">
        <v>118</v>
      </c>
    </row>
    <row r="7" spans="1:14" x14ac:dyDescent="0.2">
      <c r="A7" t="s">
        <v>63</v>
      </c>
      <c r="B7" t="s">
        <v>119</v>
      </c>
      <c r="C7" t="s">
        <v>120</v>
      </c>
      <c r="D7">
        <v>3</v>
      </c>
      <c r="E7" t="s">
        <v>121</v>
      </c>
      <c r="F7" t="s">
        <v>67</v>
      </c>
      <c r="G7" t="s">
        <v>122</v>
      </c>
      <c r="H7" t="s">
        <v>219</v>
      </c>
      <c r="I7" s="2">
        <v>-299999</v>
      </c>
      <c r="J7" t="s">
        <v>123</v>
      </c>
    </row>
    <row r="8" spans="1:14" x14ac:dyDescent="0.2">
      <c r="A8" t="s">
        <v>63</v>
      </c>
      <c r="B8" t="s">
        <v>129</v>
      </c>
      <c r="C8" t="s">
        <v>130</v>
      </c>
      <c r="D8">
        <v>3</v>
      </c>
      <c r="E8" t="s">
        <v>131</v>
      </c>
      <c r="F8" t="s">
        <v>98</v>
      </c>
      <c r="G8" t="s">
        <v>112</v>
      </c>
      <c r="H8" t="s">
        <v>219</v>
      </c>
      <c r="I8" s="2">
        <v>-300000</v>
      </c>
      <c r="J8" t="s">
        <v>132</v>
      </c>
    </row>
    <row r="9" spans="1:14" x14ac:dyDescent="0.2">
      <c r="A9" t="s">
        <v>63</v>
      </c>
      <c r="B9" t="s">
        <v>133</v>
      </c>
      <c r="C9" t="s">
        <v>134</v>
      </c>
      <c r="D9">
        <v>3</v>
      </c>
      <c r="E9" t="s">
        <v>135</v>
      </c>
      <c r="F9" t="s">
        <v>65</v>
      </c>
      <c r="G9" t="s">
        <v>66</v>
      </c>
      <c r="H9" t="s">
        <v>219</v>
      </c>
      <c r="I9" s="2">
        <v>-57000</v>
      </c>
      <c r="J9" t="s">
        <v>149</v>
      </c>
    </row>
    <row r="10" spans="1:14" x14ac:dyDescent="0.2">
      <c r="A10" t="s">
        <v>63</v>
      </c>
      <c r="B10" t="s">
        <v>140</v>
      </c>
      <c r="C10" t="s">
        <v>141</v>
      </c>
      <c r="D10">
        <v>3</v>
      </c>
      <c r="E10" t="s">
        <v>142</v>
      </c>
      <c r="F10" t="s">
        <v>98</v>
      </c>
      <c r="G10" t="s">
        <v>99</v>
      </c>
      <c r="H10" t="s">
        <v>219</v>
      </c>
      <c r="I10" s="2">
        <v>-299999</v>
      </c>
      <c r="J10" t="s">
        <v>143</v>
      </c>
    </row>
    <row r="11" spans="1:14" ht="16" thickBot="1" x14ac:dyDescent="0.25">
      <c r="A11" s="63" t="s">
        <v>63</v>
      </c>
      <c r="B11" s="63" t="s">
        <v>144</v>
      </c>
      <c r="C11" s="63" t="s">
        <v>145</v>
      </c>
      <c r="D11" s="63">
        <v>3</v>
      </c>
      <c r="E11" s="63" t="s">
        <v>146</v>
      </c>
      <c r="F11" s="63" t="s">
        <v>98</v>
      </c>
      <c r="G11" s="63" t="s">
        <v>108</v>
      </c>
      <c r="H11" s="63" t="s">
        <v>219</v>
      </c>
      <c r="I11" s="64">
        <v>-300000</v>
      </c>
      <c r="J11" s="63" t="s">
        <v>147</v>
      </c>
      <c r="K11" s="63"/>
      <c r="L11" s="63"/>
      <c r="M11" s="63"/>
      <c r="N11" s="63"/>
    </row>
    <row r="12" spans="1:14" x14ac:dyDescent="0.2">
      <c r="A12" t="s">
        <v>63</v>
      </c>
      <c r="B12" t="s">
        <v>124</v>
      </c>
      <c r="C12" t="s">
        <v>125</v>
      </c>
      <c r="D12">
        <v>4</v>
      </c>
      <c r="E12" t="s">
        <v>126</v>
      </c>
      <c r="F12" t="s">
        <v>127</v>
      </c>
      <c r="G12" t="s">
        <v>128</v>
      </c>
      <c r="H12" s="69" t="s">
        <v>292</v>
      </c>
      <c r="I12" s="67">
        <v>-400000</v>
      </c>
      <c r="J12" t="s">
        <v>150</v>
      </c>
    </row>
    <row r="13" spans="1:14" ht="16" thickBot="1" x14ac:dyDescent="0.25">
      <c r="A13" s="63" t="s">
        <v>63</v>
      </c>
      <c r="B13" s="63" t="s">
        <v>136</v>
      </c>
      <c r="C13" s="63" t="s">
        <v>137</v>
      </c>
      <c r="D13" s="63">
        <v>4</v>
      </c>
      <c r="E13" s="63" t="s">
        <v>138</v>
      </c>
      <c r="F13" s="63" t="s">
        <v>67</v>
      </c>
      <c r="G13" s="63" t="s">
        <v>117</v>
      </c>
      <c r="H13" s="63" t="s">
        <v>219</v>
      </c>
      <c r="I13" s="64">
        <v>-300000</v>
      </c>
      <c r="J13" s="63" t="s">
        <v>139</v>
      </c>
      <c r="K13" s="63"/>
      <c r="L13" s="63"/>
      <c r="M13" s="63"/>
      <c r="N13" s="63"/>
    </row>
    <row r="14" spans="1:14" x14ac:dyDescent="0.2">
      <c r="A14" t="s">
        <v>63</v>
      </c>
      <c r="B14" t="s">
        <v>152</v>
      </c>
      <c r="C14" t="s">
        <v>153</v>
      </c>
      <c r="D14">
        <v>5</v>
      </c>
      <c r="E14" t="s">
        <v>154</v>
      </c>
      <c r="F14" t="s">
        <v>155</v>
      </c>
      <c r="G14" t="s">
        <v>156</v>
      </c>
      <c r="H14" t="s">
        <v>219</v>
      </c>
      <c r="I14" s="2">
        <v>-32499</v>
      </c>
      <c r="J14" t="s">
        <v>157</v>
      </c>
    </row>
    <row r="15" spans="1:14" x14ac:dyDescent="0.2">
      <c r="A15" t="s">
        <v>63</v>
      </c>
      <c r="B15" t="s">
        <v>158</v>
      </c>
      <c r="C15" t="s">
        <v>159</v>
      </c>
      <c r="D15">
        <v>5</v>
      </c>
      <c r="E15" t="s">
        <v>160</v>
      </c>
      <c r="F15" t="s">
        <v>127</v>
      </c>
      <c r="G15" t="s">
        <v>161</v>
      </c>
      <c r="H15" s="69" t="s">
        <v>292</v>
      </c>
      <c r="I15" s="67">
        <v>-150000</v>
      </c>
      <c r="J15" t="s">
        <v>162</v>
      </c>
    </row>
    <row r="16" spans="1:14" ht="16" thickBot="1" x14ac:dyDescent="0.25">
      <c r="A16" s="63" t="s">
        <v>63</v>
      </c>
      <c r="B16" s="63" t="s">
        <v>163</v>
      </c>
      <c r="C16" s="63" t="s">
        <v>164</v>
      </c>
      <c r="D16" s="63">
        <v>5</v>
      </c>
      <c r="E16" s="63" t="s">
        <v>165</v>
      </c>
      <c r="F16" s="63" t="s">
        <v>127</v>
      </c>
      <c r="G16" s="63" t="s">
        <v>166</v>
      </c>
      <c r="H16" s="70" t="s">
        <v>292</v>
      </c>
      <c r="I16" s="68">
        <v>-800000</v>
      </c>
      <c r="J16" s="63" t="s">
        <v>167</v>
      </c>
      <c r="K16" s="63"/>
      <c r="L16" s="63"/>
      <c r="M16" s="63"/>
    </row>
    <row r="17" spans="1:14" x14ac:dyDescent="0.2">
      <c r="A17" t="s">
        <v>63</v>
      </c>
      <c r="B17" t="s">
        <v>168</v>
      </c>
      <c r="C17" t="s">
        <v>169</v>
      </c>
      <c r="D17">
        <v>8</v>
      </c>
      <c r="E17" t="s">
        <v>170</v>
      </c>
      <c r="F17" t="s">
        <v>171</v>
      </c>
      <c r="G17" t="s">
        <v>172</v>
      </c>
      <c r="H17" s="69" t="s">
        <v>292</v>
      </c>
      <c r="I17" s="67">
        <v>-1202984</v>
      </c>
      <c r="J17" t="s">
        <v>173</v>
      </c>
    </row>
    <row r="18" spans="1:14" x14ac:dyDescent="0.2">
      <c r="A18" t="s">
        <v>63</v>
      </c>
      <c r="B18" t="s">
        <v>175</v>
      </c>
      <c r="C18" t="s">
        <v>176</v>
      </c>
      <c r="D18">
        <v>8</v>
      </c>
      <c r="E18" t="s">
        <v>177</v>
      </c>
      <c r="F18" t="s">
        <v>127</v>
      </c>
      <c r="G18" t="s">
        <v>166</v>
      </c>
      <c r="H18" s="69" t="s">
        <v>292</v>
      </c>
      <c r="I18" s="67">
        <v>-350000</v>
      </c>
      <c r="J18" t="s">
        <v>178</v>
      </c>
    </row>
    <row r="19" spans="1:14" x14ac:dyDescent="0.2">
      <c r="A19" t="s">
        <v>63</v>
      </c>
      <c r="B19" t="s">
        <v>179</v>
      </c>
      <c r="C19" t="s">
        <v>180</v>
      </c>
      <c r="D19">
        <v>8</v>
      </c>
      <c r="E19" t="s">
        <v>174</v>
      </c>
      <c r="F19" t="s">
        <v>98</v>
      </c>
      <c r="G19" t="s">
        <v>181</v>
      </c>
      <c r="H19" s="69" t="s">
        <v>292</v>
      </c>
      <c r="I19" s="67">
        <v>-200000</v>
      </c>
      <c r="J19" t="s">
        <v>182</v>
      </c>
    </row>
    <row r="20" spans="1:14" x14ac:dyDescent="0.2">
      <c r="A20" t="s">
        <v>63</v>
      </c>
      <c r="B20" t="s">
        <v>183</v>
      </c>
      <c r="C20" t="s">
        <v>184</v>
      </c>
      <c r="D20">
        <v>8</v>
      </c>
      <c r="E20" t="s">
        <v>185</v>
      </c>
      <c r="F20" t="s">
        <v>67</v>
      </c>
      <c r="G20" t="s">
        <v>122</v>
      </c>
      <c r="H20" s="69" t="s">
        <v>292</v>
      </c>
      <c r="I20" s="67">
        <v>-400000</v>
      </c>
      <c r="J20" t="s">
        <v>186</v>
      </c>
    </row>
    <row r="21" spans="1:14" x14ac:dyDescent="0.2">
      <c r="A21" t="s">
        <v>63</v>
      </c>
      <c r="B21" t="s">
        <v>187</v>
      </c>
      <c r="C21" t="s">
        <v>188</v>
      </c>
      <c r="D21">
        <v>8</v>
      </c>
      <c r="E21" t="s">
        <v>189</v>
      </c>
      <c r="F21" t="s">
        <v>98</v>
      </c>
      <c r="G21" t="s">
        <v>99</v>
      </c>
      <c r="H21" s="69" t="s">
        <v>292</v>
      </c>
      <c r="I21" s="67">
        <v>-399999</v>
      </c>
      <c r="J21" t="s">
        <v>190</v>
      </c>
    </row>
    <row r="22" spans="1:14" x14ac:dyDescent="0.2">
      <c r="A22" t="s">
        <v>191</v>
      </c>
      <c r="B22" t="s">
        <v>192</v>
      </c>
      <c r="C22" t="s">
        <v>193</v>
      </c>
      <c r="D22">
        <v>8</v>
      </c>
      <c r="E22" t="s">
        <v>194</v>
      </c>
      <c r="F22" t="s">
        <v>171</v>
      </c>
      <c r="G22" t="s">
        <v>195</v>
      </c>
      <c r="H22" s="69" t="s">
        <v>292</v>
      </c>
      <c r="I22" s="67">
        <v>-835320</v>
      </c>
      <c r="J22" t="s">
        <v>196</v>
      </c>
    </row>
    <row r="23" spans="1:14" ht="16" thickBot="1" x14ac:dyDescent="0.25">
      <c r="A23" s="63" t="s">
        <v>191</v>
      </c>
      <c r="B23" s="63" t="s">
        <v>197</v>
      </c>
      <c r="C23" s="63" t="s">
        <v>198</v>
      </c>
      <c r="D23" s="63">
        <v>8</v>
      </c>
      <c r="E23" s="63" t="s">
        <v>194</v>
      </c>
      <c r="F23" s="63" t="s">
        <v>171</v>
      </c>
      <c r="G23" s="63" t="s">
        <v>195</v>
      </c>
      <c r="H23" s="70" t="s">
        <v>292</v>
      </c>
      <c r="I23" s="68">
        <v>-17722</v>
      </c>
      <c r="J23" s="63" t="s">
        <v>199</v>
      </c>
      <c r="K23" s="63"/>
      <c r="L23" s="63"/>
      <c r="M23" s="63"/>
      <c r="N23" s="63"/>
    </row>
    <row r="24" spans="1:14" x14ac:dyDescent="0.2">
      <c r="A24" t="s">
        <v>63</v>
      </c>
      <c r="B24" t="s">
        <v>200</v>
      </c>
      <c r="C24" t="s">
        <v>201</v>
      </c>
      <c r="D24">
        <v>9</v>
      </c>
      <c r="E24" t="s">
        <v>202</v>
      </c>
      <c r="F24" t="s">
        <v>127</v>
      </c>
      <c r="G24" t="s">
        <v>203</v>
      </c>
      <c r="H24" t="s">
        <v>219</v>
      </c>
      <c r="I24" s="73">
        <v>-200000</v>
      </c>
      <c r="J24" t="s">
        <v>204</v>
      </c>
    </row>
    <row r="25" spans="1:14" x14ac:dyDescent="0.2">
      <c r="A25" t="s">
        <v>63</v>
      </c>
      <c r="B25" t="s">
        <v>205</v>
      </c>
      <c r="C25" t="s">
        <v>206</v>
      </c>
      <c r="D25">
        <v>9</v>
      </c>
      <c r="E25" t="s">
        <v>207</v>
      </c>
      <c r="F25" t="s">
        <v>67</v>
      </c>
      <c r="G25" t="s">
        <v>208</v>
      </c>
      <c r="H25" t="s">
        <v>219</v>
      </c>
      <c r="I25" s="73">
        <v>-400000</v>
      </c>
      <c r="J25" t="s">
        <v>209</v>
      </c>
    </row>
    <row r="26" spans="1:14" x14ac:dyDescent="0.2">
      <c r="A26" t="s">
        <v>63</v>
      </c>
      <c r="B26" t="s">
        <v>210</v>
      </c>
      <c r="C26" t="s">
        <v>211</v>
      </c>
      <c r="D26">
        <v>9</v>
      </c>
      <c r="E26" t="s">
        <v>212</v>
      </c>
      <c r="F26" t="s">
        <v>98</v>
      </c>
      <c r="G26" t="s">
        <v>117</v>
      </c>
      <c r="H26" t="s">
        <v>219</v>
      </c>
      <c r="I26" s="73">
        <v>-400000</v>
      </c>
      <c r="J26" t="s">
        <v>218</v>
      </c>
    </row>
    <row r="27" spans="1:14" ht="16" thickBot="1" x14ac:dyDescent="0.25">
      <c r="A27" s="63" t="s">
        <v>63</v>
      </c>
      <c r="B27" s="63" t="s">
        <v>213</v>
      </c>
      <c r="C27" s="63" t="s">
        <v>214</v>
      </c>
      <c r="D27" s="63">
        <v>9</v>
      </c>
      <c r="E27" s="63" t="s">
        <v>215</v>
      </c>
      <c r="F27" s="63" t="s">
        <v>67</v>
      </c>
      <c r="G27" s="63" t="s">
        <v>216</v>
      </c>
      <c r="H27" s="63" t="s">
        <v>219</v>
      </c>
      <c r="I27" s="74">
        <v>-400000</v>
      </c>
      <c r="J27" s="63" t="s">
        <v>217</v>
      </c>
      <c r="K27" s="63"/>
      <c r="L27" s="63"/>
      <c r="M27" s="63"/>
      <c r="N27" s="63"/>
    </row>
    <row r="28" spans="1:14" x14ac:dyDescent="0.2">
      <c r="A28" t="s">
        <v>63</v>
      </c>
      <c r="B28" t="s">
        <v>220</v>
      </c>
      <c r="C28" t="s">
        <v>221</v>
      </c>
      <c r="D28">
        <v>10</v>
      </c>
      <c r="E28" t="s">
        <v>222</v>
      </c>
      <c r="F28" t="s">
        <v>65</v>
      </c>
      <c r="G28" t="s">
        <v>66</v>
      </c>
      <c r="H28" t="s">
        <v>219</v>
      </c>
      <c r="I28">
        <v>-47500</v>
      </c>
      <c r="J28" t="s">
        <v>230</v>
      </c>
    </row>
    <row r="29" spans="1:14" x14ac:dyDescent="0.2">
      <c r="A29" t="s">
        <v>63</v>
      </c>
      <c r="B29" t="s">
        <v>223</v>
      </c>
      <c r="C29" t="s">
        <v>224</v>
      </c>
      <c r="D29">
        <v>10</v>
      </c>
      <c r="E29" t="s">
        <v>222</v>
      </c>
      <c r="F29" t="s">
        <v>65</v>
      </c>
      <c r="G29" t="s">
        <v>66</v>
      </c>
      <c r="H29" t="s">
        <v>219</v>
      </c>
      <c r="I29">
        <v>-133000</v>
      </c>
      <c r="J29" t="s">
        <v>231</v>
      </c>
    </row>
    <row r="30" spans="1:14" ht="16" thickBot="1" x14ac:dyDescent="0.25">
      <c r="A30" s="63" t="s">
        <v>63</v>
      </c>
      <c r="B30" s="63" t="s">
        <v>225</v>
      </c>
      <c r="C30" s="63" t="s">
        <v>226</v>
      </c>
      <c r="D30" s="63">
        <v>10</v>
      </c>
      <c r="E30" s="63" t="s">
        <v>227</v>
      </c>
      <c r="F30" s="63" t="s">
        <v>155</v>
      </c>
      <c r="G30" s="63" t="s">
        <v>228</v>
      </c>
      <c r="H30" s="63" t="s">
        <v>219</v>
      </c>
      <c r="I30" s="63">
        <v>-474000</v>
      </c>
      <c r="J30" s="63" t="s">
        <v>229</v>
      </c>
      <c r="K30" s="63"/>
      <c r="L30" s="63"/>
      <c r="M30" s="63"/>
    </row>
    <row r="31" spans="1:14" x14ac:dyDescent="0.2">
      <c r="A31" t="s">
        <v>63</v>
      </c>
      <c r="B31" t="s">
        <v>236</v>
      </c>
      <c r="C31" t="s">
        <v>237</v>
      </c>
      <c r="D31">
        <v>11</v>
      </c>
      <c r="E31" t="s">
        <v>238</v>
      </c>
      <c r="F31" t="s">
        <v>239</v>
      </c>
      <c r="G31" t="s">
        <v>240</v>
      </c>
      <c r="H31" t="s">
        <v>219</v>
      </c>
      <c r="I31">
        <v>-25600</v>
      </c>
      <c r="J31" t="s">
        <v>241</v>
      </c>
    </row>
    <row r="32" spans="1:14" x14ac:dyDescent="0.2">
      <c r="A32" t="s">
        <v>63</v>
      </c>
      <c r="B32" t="s">
        <v>242</v>
      </c>
      <c r="C32" t="s">
        <v>243</v>
      </c>
      <c r="D32">
        <v>11</v>
      </c>
      <c r="E32" t="s">
        <v>244</v>
      </c>
      <c r="F32" t="s">
        <v>245</v>
      </c>
      <c r="G32" t="s">
        <v>246</v>
      </c>
      <c r="H32" t="s">
        <v>219</v>
      </c>
      <c r="I32">
        <v>-84000</v>
      </c>
      <c r="J32" t="s">
        <v>247</v>
      </c>
    </row>
    <row r="33" spans="1:21" x14ac:dyDescent="0.2">
      <c r="A33" t="s">
        <v>63</v>
      </c>
      <c r="B33" t="s">
        <v>248</v>
      </c>
      <c r="C33" t="s">
        <v>249</v>
      </c>
      <c r="D33">
        <v>11</v>
      </c>
      <c r="E33" t="s">
        <v>250</v>
      </c>
      <c r="F33" t="s">
        <v>155</v>
      </c>
      <c r="G33" t="s">
        <v>251</v>
      </c>
      <c r="H33" t="s">
        <v>219</v>
      </c>
      <c r="I33">
        <v>-175850</v>
      </c>
      <c r="J33" t="s">
        <v>252</v>
      </c>
    </row>
    <row r="34" spans="1:21" x14ac:dyDescent="0.2">
      <c r="A34" t="s">
        <v>63</v>
      </c>
      <c r="B34" t="s">
        <v>253</v>
      </c>
      <c r="C34" t="s">
        <v>254</v>
      </c>
      <c r="D34">
        <v>11</v>
      </c>
      <c r="E34" t="s">
        <v>250</v>
      </c>
      <c r="F34" t="s">
        <v>155</v>
      </c>
      <c r="G34" t="s">
        <v>255</v>
      </c>
      <c r="H34" t="s">
        <v>219</v>
      </c>
      <c r="I34">
        <v>-455300</v>
      </c>
      <c r="J34" t="s">
        <v>256</v>
      </c>
    </row>
    <row r="35" spans="1:21" x14ac:dyDescent="0.2">
      <c r="A35" t="s">
        <v>63</v>
      </c>
      <c r="B35" t="s">
        <v>257</v>
      </c>
      <c r="C35" t="s">
        <v>258</v>
      </c>
      <c r="D35">
        <v>11</v>
      </c>
      <c r="E35" t="s">
        <v>244</v>
      </c>
      <c r="F35" t="s">
        <v>259</v>
      </c>
      <c r="G35" t="s">
        <v>260</v>
      </c>
      <c r="H35" t="s">
        <v>219</v>
      </c>
      <c r="I35">
        <v>-350000</v>
      </c>
      <c r="J35" t="s">
        <v>261</v>
      </c>
    </row>
    <row r="36" spans="1:21" x14ac:dyDescent="0.2">
      <c r="A36" t="s">
        <v>63</v>
      </c>
      <c r="B36" t="s">
        <v>262</v>
      </c>
      <c r="C36" t="s">
        <v>263</v>
      </c>
      <c r="D36">
        <v>11</v>
      </c>
      <c r="E36" t="s">
        <v>244</v>
      </c>
      <c r="F36" t="s">
        <v>33</v>
      </c>
      <c r="G36" t="s">
        <v>260</v>
      </c>
      <c r="H36" t="s">
        <v>219</v>
      </c>
      <c r="I36">
        <v>-250000</v>
      </c>
      <c r="J36" t="s">
        <v>264</v>
      </c>
    </row>
    <row r="37" spans="1:21" x14ac:dyDescent="0.2">
      <c r="A37" s="66">
        <v>410</v>
      </c>
      <c r="D37">
        <v>11</v>
      </c>
      <c r="E37" t="s">
        <v>274</v>
      </c>
      <c r="F37" t="s">
        <v>33</v>
      </c>
      <c r="G37" t="s">
        <v>273</v>
      </c>
      <c r="H37" t="s">
        <v>219</v>
      </c>
      <c r="I37">
        <v>-95875</v>
      </c>
      <c r="J37" t="s">
        <v>275</v>
      </c>
    </row>
    <row r="38" spans="1:21" x14ac:dyDescent="0.2">
      <c r="A38" t="s">
        <v>63</v>
      </c>
      <c r="B38" t="s">
        <v>265</v>
      </c>
      <c r="C38" t="s">
        <v>266</v>
      </c>
      <c r="D38">
        <v>11</v>
      </c>
      <c r="E38" t="s">
        <v>267</v>
      </c>
      <c r="F38" t="s">
        <v>127</v>
      </c>
      <c r="G38" t="s">
        <v>128</v>
      </c>
      <c r="H38" t="s">
        <v>219</v>
      </c>
      <c r="I38">
        <v>-375000</v>
      </c>
      <c r="J38" t="s">
        <v>268</v>
      </c>
    </row>
    <row r="39" spans="1:21" x14ac:dyDescent="0.2">
      <c r="A39" t="s">
        <v>269</v>
      </c>
      <c r="B39" t="s">
        <v>270</v>
      </c>
      <c r="C39" t="s">
        <v>271</v>
      </c>
      <c r="D39">
        <v>11</v>
      </c>
      <c r="E39" t="s">
        <v>238</v>
      </c>
      <c r="F39" t="s">
        <v>155</v>
      </c>
      <c r="G39" t="s">
        <v>228</v>
      </c>
      <c r="H39" t="s">
        <v>219</v>
      </c>
      <c r="I39">
        <v>-46000</v>
      </c>
      <c r="J39" t="s">
        <v>272</v>
      </c>
    </row>
    <row r="40" spans="1:21" x14ac:dyDescent="0.2">
      <c r="A40" t="s">
        <v>63</v>
      </c>
      <c r="B40" t="s">
        <v>280</v>
      </c>
      <c r="C40" t="s">
        <v>281</v>
      </c>
      <c r="D40">
        <v>11</v>
      </c>
      <c r="E40" t="s">
        <v>282</v>
      </c>
      <c r="F40" t="s">
        <v>127</v>
      </c>
      <c r="G40" t="s">
        <v>128</v>
      </c>
      <c r="H40" s="69" t="s">
        <v>292</v>
      </c>
      <c r="I40" s="69">
        <v>-1400000</v>
      </c>
      <c r="J40" t="s">
        <v>283</v>
      </c>
      <c r="T40" t="s">
        <v>235</v>
      </c>
      <c r="U40" t="s">
        <v>235</v>
      </c>
    </row>
    <row r="41" spans="1:21" x14ac:dyDescent="0.2">
      <c r="A41" t="s">
        <v>63</v>
      </c>
      <c r="B41" t="s">
        <v>284</v>
      </c>
      <c r="C41" t="s">
        <v>285</v>
      </c>
      <c r="D41">
        <v>11</v>
      </c>
      <c r="E41" t="s">
        <v>286</v>
      </c>
      <c r="F41" t="s">
        <v>287</v>
      </c>
      <c r="G41" t="s">
        <v>208</v>
      </c>
      <c r="H41" s="69" t="s">
        <v>292</v>
      </c>
      <c r="I41" s="69">
        <v>-600000</v>
      </c>
      <c r="J41" t="s">
        <v>288</v>
      </c>
      <c r="T41" t="s">
        <v>235</v>
      </c>
      <c r="U41" t="s">
        <v>235</v>
      </c>
    </row>
    <row r="42" spans="1:21" x14ac:dyDescent="0.2">
      <c r="A42" t="s">
        <v>63</v>
      </c>
      <c r="B42" t="s">
        <v>289</v>
      </c>
      <c r="C42" t="s">
        <v>290</v>
      </c>
      <c r="D42">
        <v>11</v>
      </c>
      <c r="E42" t="s">
        <v>286</v>
      </c>
      <c r="F42" t="s">
        <v>287</v>
      </c>
      <c r="G42" t="s">
        <v>208</v>
      </c>
      <c r="H42" s="69" t="s">
        <v>292</v>
      </c>
      <c r="I42" s="69">
        <v>-300000</v>
      </c>
      <c r="J42" t="s">
        <v>291</v>
      </c>
      <c r="T42" t="s">
        <v>235</v>
      </c>
      <c r="U42" t="s">
        <v>235</v>
      </c>
    </row>
  </sheetData>
  <autoFilter ref="A1:L42" xr:uid="{AEFA04D3-DBAA-4E9D-9D96-5E45ECB51343}"/>
  <sortState xmlns:xlrd2="http://schemas.microsoft.com/office/spreadsheetml/2017/richdata2" ref="A2:L64881">
    <sortCondition ref="D1:D64881"/>
  </sortState>
  <phoneticPr fontId="2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zoomScale="85" zoomScaleNormal="85" workbookViewId="0">
      <pane ySplit="14" topLeftCell="A15" activePane="bottomLeft" state="frozen"/>
      <selection pane="bottomLeft" activeCell="H17" sqref="H17"/>
    </sheetView>
  </sheetViews>
  <sheetFormatPr baseColWidth="10" defaultColWidth="8.83203125" defaultRowHeight="15" x14ac:dyDescent="0.2"/>
  <cols>
    <col min="1" max="1" width="36.1640625" bestFit="1" customWidth="1"/>
    <col min="2" max="2" width="11.33203125" customWidth="1"/>
    <col min="3" max="3" width="12.83203125" customWidth="1"/>
    <col min="4" max="4" width="13.6640625" bestFit="1" customWidth="1"/>
    <col min="5" max="5" width="11.5" customWidth="1"/>
    <col min="6" max="6" width="12.1640625" customWidth="1"/>
    <col min="7" max="7" width="13.6640625" customWidth="1"/>
    <col min="8" max="8" width="12.6640625" customWidth="1"/>
    <col min="9" max="9" width="13.5" customWidth="1"/>
    <col min="10" max="10" width="12.5" customWidth="1"/>
    <col min="11" max="11" width="13.1640625" customWidth="1"/>
    <col min="12" max="12" width="13" customWidth="1"/>
    <col min="13" max="13" width="11.33203125" customWidth="1"/>
    <col min="14" max="14" width="9.5" customWidth="1"/>
  </cols>
  <sheetData>
    <row r="1" spans="1:14" ht="19" x14ac:dyDescent="0.25">
      <c r="C1" s="1" t="s">
        <v>43</v>
      </c>
    </row>
    <row r="2" spans="1:14" ht="19" x14ac:dyDescent="0.25">
      <c r="C2" s="1"/>
    </row>
    <row r="3" spans="1:14" ht="19" x14ac:dyDescent="0.25">
      <c r="A3" s="3"/>
      <c r="B3" s="4"/>
      <c r="C3" s="1"/>
    </row>
    <row r="4" spans="1:14" ht="19" x14ac:dyDescent="0.25">
      <c r="A4" s="3" t="s">
        <v>44</v>
      </c>
      <c r="B4" s="4">
        <v>2148515</v>
      </c>
      <c r="C4" s="1"/>
      <c r="F4" s="2"/>
      <c r="G4" s="4"/>
      <c r="I4" s="2"/>
    </row>
    <row r="5" spans="1:14" ht="20" thickBot="1" x14ac:dyDescent="0.3">
      <c r="A5" s="3"/>
      <c r="B5" s="4"/>
      <c r="C5" s="1"/>
      <c r="F5" s="2"/>
      <c r="G5" s="2"/>
    </row>
    <row r="6" spans="1:14" ht="19" x14ac:dyDescent="0.25">
      <c r="A6" s="27" t="s">
        <v>45</v>
      </c>
      <c r="B6" s="28"/>
      <c r="C6" s="1"/>
      <c r="F6" s="2"/>
      <c r="G6" s="2"/>
    </row>
    <row r="7" spans="1:14" ht="21" x14ac:dyDescent="0.25">
      <c r="A7" s="29" t="s">
        <v>0</v>
      </c>
      <c r="B7" s="30">
        <v>847832</v>
      </c>
      <c r="C7" s="1"/>
      <c r="F7" s="17"/>
      <c r="G7" s="17"/>
    </row>
    <row r="8" spans="1:14" ht="19" x14ac:dyDescent="0.25">
      <c r="A8" s="29" t="s">
        <v>1</v>
      </c>
      <c r="B8" s="31">
        <v>56600</v>
      </c>
      <c r="C8" s="1"/>
    </row>
    <row r="9" spans="1:14" ht="19" x14ac:dyDescent="0.25">
      <c r="A9" s="29" t="s">
        <v>2</v>
      </c>
      <c r="B9" s="32">
        <v>30000</v>
      </c>
      <c r="C9" s="1"/>
      <c r="G9" s="2"/>
    </row>
    <row r="10" spans="1:14" ht="20" thickBot="1" x14ac:dyDescent="0.3">
      <c r="A10" s="33" t="s">
        <v>3</v>
      </c>
      <c r="B10" s="34">
        <v>15000</v>
      </c>
      <c r="C10" s="1"/>
    </row>
    <row r="11" spans="1:14" ht="19" x14ac:dyDescent="0.25">
      <c r="A11" s="7" t="s">
        <v>46</v>
      </c>
      <c r="B11" s="8">
        <f>SUM(B7:B10)</f>
        <v>949432</v>
      </c>
      <c r="C11" s="1"/>
    </row>
    <row r="12" spans="1:14" x14ac:dyDescent="0.2">
      <c r="A12" s="5"/>
      <c r="B12" s="2"/>
    </row>
    <row r="13" spans="1:14" ht="16" x14ac:dyDescent="0.2">
      <c r="A13" s="9" t="s">
        <v>5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6" x14ac:dyDescent="0.2">
      <c r="B14" s="23" t="s">
        <v>8</v>
      </c>
      <c r="C14" s="23" t="s">
        <v>9</v>
      </c>
      <c r="D14" s="23" t="s">
        <v>10</v>
      </c>
      <c r="E14" s="23" t="s">
        <v>11</v>
      </c>
      <c r="F14" s="23" t="s">
        <v>24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19</v>
      </c>
      <c r="N14" s="9" t="s">
        <v>20</v>
      </c>
    </row>
    <row r="15" spans="1:14" x14ac:dyDescent="0.2">
      <c r="A15" s="10" t="s">
        <v>6</v>
      </c>
      <c r="B15" s="12">
        <v>51000</v>
      </c>
      <c r="C15" s="26">
        <v>85000</v>
      </c>
      <c r="D15" s="26">
        <v>717000</v>
      </c>
      <c r="E15" s="26">
        <v>102000</v>
      </c>
      <c r="F15" s="26">
        <v>140000</v>
      </c>
      <c r="G15" s="26">
        <v>85000</v>
      </c>
      <c r="H15" s="26"/>
      <c r="I15" s="26">
        <v>34000</v>
      </c>
      <c r="J15" s="26">
        <v>17000</v>
      </c>
      <c r="K15" s="26">
        <v>17000</v>
      </c>
      <c r="L15" s="12"/>
      <c r="M15" s="12"/>
      <c r="N15" s="22">
        <f>SUM(B15:M15)</f>
        <v>1248000</v>
      </c>
    </row>
    <row r="16" spans="1:14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</row>
    <row r="17" spans="1:14" x14ac:dyDescent="0.2">
      <c r="A17" s="10" t="s">
        <v>70</v>
      </c>
      <c r="B17" s="12"/>
      <c r="C17" s="12"/>
      <c r="D17" s="12"/>
      <c r="E17" s="12">
        <v>1715000</v>
      </c>
      <c r="F17" s="12">
        <v>541000</v>
      </c>
      <c r="G17" s="12"/>
      <c r="H17" s="12">
        <v>1500000</v>
      </c>
      <c r="I17" s="12"/>
      <c r="J17" s="12"/>
      <c r="K17" s="12"/>
      <c r="L17" s="12"/>
      <c r="M17" s="12"/>
      <c r="N17" s="16"/>
    </row>
    <row r="18" spans="1:14" s="21" customFormat="1" x14ac:dyDescent="0.2">
      <c r="A18" s="42"/>
      <c r="B18" s="18"/>
      <c r="C18" s="18"/>
      <c r="D18" s="18"/>
      <c r="E18" s="18"/>
      <c r="F18" s="46"/>
      <c r="G18" s="18"/>
      <c r="H18" s="19"/>
      <c r="I18" s="19"/>
      <c r="J18" s="19"/>
      <c r="K18" s="19"/>
      <c r="L18" s="18"/>
      <c r="M18" s="18"/>
      <c r="N18" s="20"/>
    </row>
    <row r="19" spans="1:14" s="21" customFormat="1" ht="16" x14ac:dyDescent="0.2">
      <c r="A19" s="42" t="s">
        <v>69</v>
      </c>
      <c r="B19" s="46"/>
      <c r="C19" s="47">
        <v>600000</v>
      </c>
      <c r="D19" s="18"/>
      <c r="E19" s="18"/>
      <c r="F19" s="18"/>
      <c r="G19" s="18"/>
      <c r="H19" s="18"/>
      <c r="I19" s="19"/>
      <c r="J19" s="19"/>
      <c r="K19" s="46"/>
      <c r="L19" s="18"/>
      <c r="M19" s="18"/>
      <c r="N19" s="20"/>
    </row>
    <row r="20" spans="1:14" s="21" customFormat="1" x14ac:dyDescent="0.2">
      <c r="A20" s="42"/>
      <c r="B20" s="18"/>
      <c r="C20" s="18"/>
      <c r="D20" s="18"/>
      <c r="E20" s="18"/>
      <c r="F20" s="18"/>
      <c r="G20" s="18"/>
      <c r="H20" s="18"/>
      <c r="I20" s="19"/>
      <c r="J20" s="46"/>
      <c r="K20" s="19"/>
      <c r="L20" s="18"/>
      <c r="M20" s="18"/>
      <c r="N20" s="20"/>
    </row>
    <row r="21" spans="1:14" s="6" customFormat="1" x14ac:dyDescent="0.2">
      <c r="A21" s="13" t="s">
        <v>4</v>
      </c>
      <c r="B21" s="14">
        <f t="shared" ref="B21:M21" si="0">SUM(B15:B19)</f>
        <v>51000</v>
      </c>
      <c r="C21" s="14">
        <f t="shared" si="0"/>
        <v>685000</v>
      </c>
      <c r="D21" s="14">
        <f t="shared" si="0"/>
        <v>717000</v>
      </c>
      <c r="E21" s="14">
        <f t="shared" si="0"/>
        <v>1817000</v>
      </c>
      <c r="F21" s="14">
        <f t="shared" si="0"/>
        <v>681000</v>
      </c>
      <c r="G21" s="14">
        <f t="shared" si="0"/>
        <v>85000</v>
      </c>
      <c r="H21" s="14">
        <f t="shared" si="0"/>
        <v>1500000</v>
      </c>
      <c r="I21" s="14">
        <f t="shared" si="0"/>
        <v>34000</v>
      </c>
      <c r="J21" s="14">
        <f t="shared" si="0"/>
        <v>17000</v>
      </c>
      <c r="K21" s="14">
        <f t="shared" si="0"/>
        <v>17000</v>
      </c>
      <c r="L21" s="14">
        <f t="shared" si="0"/>
        <v>0</v>
      </c>
      <c r="M21" s="14">
        <f t="shared" si="0"/>
        <v>0</v>
      </c>
      <c r="N21" s="14">
        <f>SUM(B21:M21)</f>
        <v>5604000</v>
      </c>
    </row>
    <row r="25" spans="1:14" ht="16" x14ac:dyDescent="0.2">
      <c r="A25" s="9" t="s">
        <v>7</v>
      </c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6" x14ac:dyDescent="0.2">
      <c r="A26" s="9"/>
      <c r="B26" s="23" t="s">
        <v>8</v>
      </c>
      <c r="C26" s="23" t="s">
        <v>9</v>
      </c>
      <c r="D26" s="23" t="s">
        <v>10</v>
      </c>
      <c r="E26" s="23" t="s">
        <v>11</v>
      </c>
      <c r="F26" s="23" t="s">
        <v>12</v>
      </c>
      <c r="G26" s="23" t="s">
        <v>13</v>
      </c>
      <c r="H26" s="23" t="s">
        <v>14</v>
      </c>
      <c r="I26" s="23" t="s">
        <v>15</v>
      </c>
      <c r="J26" s="23" t="s">
        <v>16</v>
      </c>
      <c r="K26" s="23" t="s">
        <v>17</v>
      </c>
      <c r="L26" s="23" t="s">
        <v>18</v>
      </c>
      <c r="M26" s="23" t="s">
        <v>19</v>
      </c>
      <c r="N26" s="9" t="s">
        <v>20</v>
      </c>
    </row>
    <row r="27" spans="1:14" ht="16" x14ac:dyDescent="0.2">
      <c r="A27" s="10" t="s">
        <v>23</v>
      </c>
      <c r="B27" s="12"/>
      <c r="C27" s="12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22"/>
    </row>
    <row r="28" spans="1:14" ht="16" x14ac:dyDescent="0.2">
      <c r="A28" s="10" t="s">
        <v>26</v>
      </c>
      <c r="B28" s="12"/>
      <c r="C28" s="12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22"/>
    </row>
    <row r="29" spans="1:14" ht="16" x14ac:dyDescent="0.2">
      <c r="A29" s="10" t="s">
        <v>38</v>
      </c>
      <c r="B29" s="12"/>
      <c r="C29" s="12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22"/>
    </row>
    <row r="30" spans="1:14" ht="16" x14ac:dyDescent="0.2">
      <c r="A30" s="10" t="s">
        <v>37</v>
      </c>
      <c r="B30" s="12"/>
      <c r="C30" s="12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22"/>
    </row>
    <row r="31" spans="1:14" ht="16" x14ac:dyDescent="0.2">
      <c r="A31" s="10" t="s">
        <v>39</v>
      </c>
      <c r="B31" s="12"/>
      <c r="C31" s="15"/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22"/>
    </row>
    <row r="32" spans="1:14" ht="16" x14ac:dyDescent="0.2">
      <c r="A32" s="10" t="s">
        <v>29</v>
      </c>
      <c r="B32" s="12"/>
      <c r="C32" s="12"/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22"/>
    </row>
    <row r="33" spans="1:14" ht="15" customHeight="1" x14ac:dyDescent="0.2">
      <c r="A33" s="35" t="s">
        <v>64</v>
      </c>
      <c r="B33" s="48"/>
      <c r="C33" s="48"/>
      <c r="D33" s="37">
        <v>32499</v>
      </c>
      <c r="E33" s="48">
        <v>73950</v>
      </c>
      <c r="F33" s="48"/>
      <c r="G33" s="48">
        <v>82400</v>
      </c>
      <c r="H33" s="48"/>
      <c r="I33" s="48">
        <v>52000</v>
      </c>
      <c r="J33" s="48"/>
      <c r="K33" s="48">
        <v>26325</v>
      </c>
      <c r="L33" s="48"/>
      <c r="M33" s="48"/>
      <c r="N33" s="22"/>
    </row>
    <row r="34" spans="1:14" ht="15" customHeight="1" x14ac:dyDescent="0.2">
      <c r="A34" s="35" t="s">
        <v>41</v>
      </c>
      <c r="B34" s="48"/>
      <c r="C34" s="48"/>
      <c r="D34" s="37"/>
      <c r="E34" s="48">
        <v>1484819</v>
      </c>
      <c r="F34" s="48">
        <v>1452690</v>
      </c>
      <c r="G34" s="48"/>
      <c r="H34" s="48"/>
      <c r="I34" s="48"/>
      <c r="J34" s="48"/>
      <c r="K34" s="48"/>
      <c r="L34" s="48"/>
      <c r="M34" s="48"/>
      <c r="N34" s="22"/>
    </row>
    <row r="35" spans="1:14" ht="15" customHeight="1" x14ac:dyDescent="0.2">
      <c r="A35" s="10" t="s">
        <v>25</v>
      </c>
      <c r="B35" s="12"/>
      <c r="C35" s="12"/>
      <c r="D35" s="37"/>
      <c r="E35" s="12">
        <v>144000</v>
      </c>
      <c r="F35" s="12"/>
      <c r="G35" s="12"/>
      <c r="H35" s="12"/>
      <c r="I35" s="12"/>
      <c r="J35" s="12"/>
      <c r="K35" s="12"/>
      <c r="L35" s="12"/>
      <c r="M35" s="12"/>
      <c r="N35" s="22"/>
    </row>
    <row r="36" spans="1:14" ht="16" x14ac:dyDescent="0.2">
      <c r="A36" s="49" t="s">
        <v>21</v>
      </c>
      <c r="B36" s="22"/>
      <c r="C36" s="22"/>
      <c r="D36" s="36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6" x14ac:dyDescent="0.2">
      <c r="A37" s="10" t="s">
        <v>28</v>
      </c>
      <c r="B37" s="12"/>
      <c r="C37" s="15"/>
      <c r="D37" s="15"/>
      <c r="E37" s="12"/>
      <c r="F37" s="12"/>
      <c r="G37" s="12"/>
      <c r="H37" s="12"/>
      <c r="I37" s="12"/>
      <c r="J37" s="12"/>
      <c r="K37" s="12">
        <v>157100</v>
      </c>
      <c r="L37" s="12">
        <v>409600</v>
      </c>
      <c r="M37" s="12"/>
      <c r="N37" s="22"/>
    </row>
    <row r="38" spans="1:14" ht="16" x14ac:dyDescent="0.2">
      <c r="A38" s="10" t="s">
        <v>30</v>
      </c>
      <c r="B38" s="12"/>
      <c r="C38" s="15"/>
      <c r="D38" s="15"/>
      <c r="E38" s="12"/>
      <c r="F38" s="12"/>
      <c r="G38" s="12"/>
      <c r="H38" s="12"/>
      <c r="I38" s="12"/>
      <c r="J38" s="12"/>
      <c r="K38" s="12"/>
      <c r="L38" s="12">
        <v>46000</v>
      </c>
      <c r="M38" s="12"/>
      <c r="N38" s="22"/>
    </row>
    <row r="39" spans="1:14" ht="16" x14ac:dyDescent="0.2">
      <c r="A39" s="10" t="s">
        <v>36</v>
      </c>
      <c r="B39" s="12"/>
      <c r="C39" s="15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22"/>
    </row>
    <row r="40" spans="1:14" ht="16" x14ac:dyDescent="0.2">
      <c r="A40" s="10" t="s">
        <v>22</v>
      </c>
      <c r="B40" s="12"/>
      <c r="C40" s="15"/>
      <c r="D40" s="15"/>
      <c r="E40" s="12"/>
      <c r="F40" s="12"/>
      <c r="G40" s="12"/>
      <c r="H40" s="12"/>
      <c r="I40" s="12"/>
      <c r="J40" s="12"/>
      <c r="K40" s="12"/>
      <c r="L40" s="12">
        <v>590000</v>
      </c>
      <c r="M40" s="12"/>
      <c r="N40" s="22"/>
    </row>
    <row r="41" spans="1:14" ht="16" x14ac:dyDescent="0.2">
      <c r="A41" s="10" t="s">
        <v>33</v>
      </c>
      <c r="B41" s="12"/>
      <c r="C41" s="15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22"/>
    </row>
    <row r="42" spans="1:14" ht="16" x14ac:dyDescent="0.2">
      <c r="A42" s="10" t="s">
        <v>68</v>
      </c>
      <c r="B42" s="12"/>
      <c r="C42" s="15"/>
      <c r="D42" s="15"/>
      <c r="E42" s="12"/>
      <c r="F42" s="12"/>
      <c r="G42" s="12"/>
      <c r="H42" s="12">
        <v>711566</v>
      </c>
      <c r="I42" s="12"/>
      <c r="J42" s="12"/>
      <c r="K42" s="12"/>
      <c r="L42" s="12"/>
      <c r="M42" s="12"/>
      <c r="N42" s="22"/>
    </row>
    <row r="43" spans="1:14" ht="16" x14ac:dyDescent="0.2">
      <c r="A43" s="49" t="s">
        <v>27</v>
      </c>
      <c r="B43" s="22"/>
      <c r="C43" s="36"/>
      <c r="D43" s="36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6" x14ac:dyDescent="0.2">
      <c r="A44" s="10" t="s">
        <v>42</v>
      </c>
      <c r="B44" s="12"/>
      <c r="C44" s="15"/>
      <c r="D44" s="15"/>
      <c r="E44" s="12"/>
      <c r="F44" s="12"/>
      <c r="G44" s="12"/>
      <c r="H44" s="12"/>
      <c r="I44" s="12"/>
      <c r="J44" s="45"/>
      <c r="K44" s="12"/>
      <c r="L44" s="12"/>
      <c r="M44" s="12"/>
      <c r="N44" s="22"/>
    </row>
    <row r="45" spans="1:14" ht="16" x14ac:dyDescent="0.2">
      <c r="A45" s="10"/>
      <c r="B45" s="12"/>
      <c r="C45" s="15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22"/>
    </row>
    <row r="46" spans="1:14" ht="16" x14ac:dyDescent="0.2">
      <c r="A46" s="10" t="s">
        <v>32</v>
      </c>
      <c r="B46" s="12"/>
      <c r="C46" s="15"/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22"/>
    </row>
    <row r="47" spans="1:14" ht="16" x14ac:dyDescent="0.2">
      <c r="A47" s="35"/>
      <c r="B47" s="12"/>
      <c r="C47" s="15"/>
      <c r="D47" s="14"/>
      <c r="E47" s="12"/>
      <c r="F47" s="12"/>
      <c r="G47" s="12"/>
      <c r="H47" s="12"/>
      <c r="I47" s="12"/>
      <c r="J47" s="12"/>
      <c r="K47" s="12"/>
      <c r="L47" s="12"/>
      <c r="M47" s="12"/>
      <c r="N47" s="22"/>
    </row>
    <row r="48" spans="1:14" x14ac:dyDescent="0.2">
      <c r="A48" s="50" t="s">
        <v>4</v>
      </c>
      <c r="B48" s="51">
        <f>SUM(B27:B47)</f>
        <v>0</v>
      </c>
      <c r="C48" s="51">
        <f t="shared" ref="C48:E48" si="1">SUM(C27:C44)</f>
        <v>0</v>
      </c>
      <c r="D48" s="51">
        <f t="shared" si="1"/>
        <v>32499</v>
      </c>
      <c r="E48" s="51">
        <f t="shared" si="1"/>
        <v>1702769</v>
      </c>
      <c r="F48" s="51">
        <f>SUM(F27:F47)</f>
        <v>1452690</v>
      </c>
      <c r="G48" s="51">
        <f t="shared" ref="G48:M48" si="2">SUM(G27:G47)</f>
        <v>82400</v>
      </c>
      <c r="H48" s="51">
        <f t="shared" si="2"/>
        <v>711566</v>
      </c>
      <c r="I48" s="51">
        <f t="shared" si="2"/>
        <v>52000</v>
      </c>
      <c r="J48" s="51">
        <f t="shared" si="2"/>
        <v>0</v>
      </c>
      <c r="K48" s="51">
        <f t="shared" si="2"/>
        <v>183425</v>
      </c>
      <c r="L48" s="51">
        <f t="shared" si="2"/>
        <v>1045600</v>
      </c>
      <c r="M48" s="51">
        <f t="shared" si="2"/>
        <v>0</v>
      </c>
      <c r="N48" s="51">
        <f>SUM(B48:M48)</f>
        <v>5262949</v>
      </c>
    </row>
    <row r="49" spans="1:2" x14ac:dyDescent="0.2">
      <c r="A49" s="3"/>
      <c r="B49" s="2"/>
    </row>
    <row r="50" spans="1:2" ht="16" thickBot="1" x14ac:dyDescent="0.25"/>
    <row r="51" spans="1:2" ht="20" thickBot="1" x14ac:dyDescent="0.3">
      <c r="A51" s="43" t="s">
        <v>71</v>
      </c>
      <c r="B51" s="44">
        <f>N21-N48+B4+B11</f>
        <v>3438998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DEA2-150D-4661-AA74-8EFEDE0A024F}">
  <dimension ref="A1:N51"/>
  <sheetViews>
    <sheetView topLeftCell="A28" workbookViewId="0">
      <selection activeCell="E14" sqref="E14"/>
    </sheetView>
  </sheetViews>
  <sheetFormatPr baseColWidth="10" defaultColWidth="8.83203125" defaultRowHeight="15" x14ac:dyDescent="0.2"/>
  <cols>
    <col min="1" max="1" width="36.1640625" bestFit="1" customWidth="1"/>
    <col min="2" max="2" width="11.33203125" customWidth="1"/>
    <col min="3" max="3" width="12.83203125" customWidth="1"/>
    <col min="4" max="4" width="13.6640625" bestFit="1" customWidth="1"/>
    <col min="5" max="5" width="11.5" customWidth="1"/>
    <col min="6" max="6" width="12.1640625" customWidth="1"/>
    <col min="7" max="7" width="13.6640625" customWidth="1"/>
    <col min="8" max="8" width="12.6640625" customWidth="1"/>
    <col min="9" max="9" width="13.5" customWidth="1"/>
    <col min="10" max="10" width="12.5" customWidth="1"/>
    <col min="11" max="11" width="13.1640625" customWidth="1"/>
    <col min="12" max="12" width="13" customWidth="1"/>
    <col min="13" max="13" width="11.33203125" customWidth="1"/>
    <col min="14" max="14" width="9.5" customWidth="1"/>
  </cols>
  <sheetData>
    <row r="1" spans="1:14" ht="19" x14ac:dyDescent="0.25">
      <c r="C1" s="1" t="s">
        <v>47</v>
      </c>
    </row>
    <row r="2" spans="1:14" ht="19" x14ac:dyDescent="0.25">
      <c r="C2" s="1"/>
    </row>
    <row r="3" spans="1:14" ht="19" x14ac:dyDescent="0.25">
      <c r="A3" s="3"/>
      <c r="B3" s="4"/>
      <c r="C3" s="1"/>
    </row>
    <row r="4" spans="1:14" ht="19" x14ac:dyDescent="0.25">
      <c r="A4" s="3" t="s">
        <v>48</v>
      </c>
      <c r="B4" s="4">
        <v>2740909</v>
      </c>
      <c r="C4" s="1"/>
      <c r="F4" s="2"/>
      <c r="G4" s="4"/>
      <c r="I4" s="2"/>
    </row>
    <row r="5" spans="1:14" ht="20" thickBot="1" x14ac:dyDescent="0.3">
      <c r="A5" s="3"/>
      <c r="B5" s="4"/>
      <c r="C5" s="1"/>
      <c r="F5" s="2"/>
      <c r="G5" s="2"/>
    </row>
    <row r="6" spans="1:14" ht="19" x14ac:dyDescent="0.25">
      <c r="A6" s="27" t="s">
        <v>49</v>
      </c>
      <c r="B6" s="28"/>
      <c r="C6" s="1"/>
      <c r="F6" s="2"/>
      <c r="G6" s="2"/>
    </row>
    <row r="7" spans="1:14" ht="21" x14ac:dyDescent="0.25">
      <c r="A7" s="29" t="s">
        <v>0</v>
      </c>
      <c r="B7" s="30">
        <v>898000</v>
      </c>
      <c r="C7" s="1"/>
      <c r="F7" s="17"/>
      <c r="G7" s="17"/>
    </row>
    <row r="8" spans="1:14" ht="19" x14ac:dyDescent="0.25">
      <c r="A8" s="29" t="s">
        <v>1</v>
      </c>
      <c r="B8" s="31">
        <v>55000</v>
      </c>
      <c r="C8" s="1"/>
    </row>
    <row r="9" spans="1:14" ht="19" x14ac:dyDescent="0.25">
      <c r="A9" s="29" t="s">
        <v>2</v>
      </c>
      <c r="B9" s="32">
        <v>55000</v>
      </c>
      <c r="C9" s="1"/>
      <c r="G9" s="2"/>
    </row>
    <row r="10" spans="1:14" ht="20" thickBot="1" x14ac:dyDescent="0.3">
      <c r="A10" s="33" t="s">
        <v>3</v>
      </c>
      <c r="B10" s="34">
        <v>15000</v>
      </c>
      <c r="C10" s="1"/>
    </row>
    <row r="11" spans="1:14" ht="19" x14ac:dyDescent="0.25">
      <c r="A11" s="7" t="s">
        <v>50</v>
      </c>
      <c r="B11" s="8">
        <f>SUM(B7:B10)</f>
        <v>1023000</v>
      </c>
      <c r="C11" s="1"/>
    </row>
    <row r="12" spans="1:14" x14ac:dyDescent="0.2">
      <c r="A12" s="5"/>
      <c r="B12" s="2"/>
    </row>
    <row r="13" spans="1:14" ht="16" x14ac:dyDescent="0.2">
      <c r="A13" s="9" t="s">
        <v>5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6" x14ac:dyDescent="0.2">
      <c r="B14" s="23" t="s">
        <v>8</v>
      </c>
      <c r="C14" s="23" t="s">
        <v>9</v>
      </c>
      <c r="D14" s="23" t="s">
        <v>10</v>
      </c>
      <c r="E14" s="23" t="s">
        <v>11</v>
      </c>
      <c r="F14" s="23" t="s">
        <v>24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19</v>
      </c>
      <c r="N14" s="9" t="s">
        <v>20</v>
      </c>
    </row>
    <row r="15" spans="1:14" x14ac:dyDescent="0.2">
      <c r="A15" s="10" t="s">
        <v>6</v>
      </c>
      <c r="B15" s="12">
        <v>16000</v>
      </c>
      <c r="C15" s="26">
        <v>40000</v>
      </c>
      <c r="D15" s="26">
        <v>132000</v>
      </c>
      <c r="E15" s="26">
        <v>220000</v>
      </c>
      <c r="F15" s="26">
        <v>373500</v>
      </c>
      <c r="G15" s="26">
        <v>96000</v>
      </c>
      <c r="H15" s="26">
        <v>12000</v>
      </c>
      <c r="I15" s="26">
        <v>24000</v>
      </c>
      <c r="J15" s="26">
        <v>24000</v>
      </c>
      <c r="K15" s="26">
        <v>24000</v>
      </c>
      <c r="L15" s="12"/>
      <c r="M15" s="12"/>
      <c r="N15" s="22">
        <f>SUM(B15:M15)</f>
        <v>961500</v>
      </c>
    </row>
    <row r="16" spans="1:14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</row>
    <row r="17" spans="1:14" x14ac:dyDescent="0.2">
      <c r="A17" s="10" t="s">
        <v>34</v>
      </c>
      <c r="B17" s="12"/>
      <c r="C17" s="12"/>
      <c r="D17" s="12"/>
      <c r="E17" s="12"/>
      <c r="F17" s="12"/>
      <c r="G17" s="12">
        <v>440000</v>
      </c>
      <c r="H17" s="12">
        <v>470000</v>
      </c>
      <c r="I17" s="12">
        <v>1200000</v>
      </c>
      <c r="J17" s="12"/>
      <c r="K17" s="12">
        <v>450000</v>
      </c>
      <c r="L17" s="12"/>
      <c r="M17" s="12"/>
      <c r="N17" s="16"/>
    </row>
    <row r="18" spans="1:14" s="21" customFormat="1" ht="16" x14ac:dyDescent="0.2">
      <c r="A18" s="42" t="s">
        <v>51</v>
      </c>
      <c r="B18" s="18"/>
      <c r="C18" s="18"/>
      <c r="D18" s="18"/>
      <c r="E18" s="18"/>
      <c r="F18" s="46">
        <v>120000</v>
      </c>
      <c r="G18" s="18"/>
      <c r="H18" s="19"/>
      <c r="I18" s="19"/>
      <c r="J18" s="19"/>
      <c r="K18" s="19"/>
      <c r="L18" s="18"/>
      <c r="M18" s="18"/>
      <c r="N18" s="20"/>
    </row>
    <row r="19" spans="1:14" s="21" customFormat="1" ht="16" x14ac:dyDescent="0.2">
      <c r="A19" s="42" t="s">
        <v>52</v>
      </c>
      <c r="B19" s="18"/>
      <c r="C19" s="18"/>
      <c r="D19" s="18"/>
      <c r="E19" s="18"/>
      <c r="F19" s="18"/>
      <c r="G19" s="18"/>
      <c r="H19" s="18"/>
      <c r="I19" s="19"/>
      <c r="J19" s="19"/>
      <c r="K19" s="46"/>
      <c r="L19" s="18"/>
      <c r="M19" s="18"/>
      <c r="N19" s="20"/>
    </row>
    <row r="20" spans="1:14" s="21" customFormat="1" ht="16" x14ac:dyDescent="0.2">
      <c r="A20" s="42" t="s">
        <v>53</v>
      </c>
      <c r="B20" s="18"/>
      <c r="C20" s="18"/>
      <c r="D20" s="18"/>
      <c r="E20" s="18"/>
      <c r="F20" s="18"/>
      <c r="G20" s="18"/>
      <c r="H20" s="18"/>
      <c r="I20" s="19"/>
      <c r="J20" s="46">
        <v>270080</v>
      </c>
      <c r="K20" s="19"/>
      <c r="L20" s="18"/>
      <c r="M20" s="18"/>
      <c r="N20" s="20"/>
    </row>
    <row r="21" spans="1:14" s="6" customFormat="1" x14ac:dyDescent="0.2">
      <c r="A21" s="13" t="s">
        <v>4</v>
      </c>
      <c r="B21" s="14">
        <f t="shared" ref="B21:M21" si="0">SUM(B15:B19)</f>
        <v>16000</v>
      </c>
      <c r="C21" s="14">
        <f t="shared" si="0"/>
        <v>40000</v>
      </c>
      <c r="D21" s="14">
        <f t="shared" si="0"/>
        <v>132000</v>
      </c>
      <c r="E21" s="14">
        <f t="shared" si="0"/>
        <v>220000</v>
      </c>
      <c r="F21" s="14">
        <f t="shared" si="0"/>
        <v>493500</v>
      </c>
      <c r="G21" s="14">
        <f t="shared" si="0"/>
        <v>536000</v>
      </c>
      <c r="H21" s="14">
        <f t="shared" si="0"/>
        <v>482000</v>
      </c>
      <c r="I21" s="14">
        <f t="shared" si="0"/>
        <v>1224000</v>
      </c>
      <c r="J21" s="14">
        <f t="shared" si="0"/>
        <v>24000</v>
      </c>
      <c r="K21" s="14">
        <f t="shared" si="0"/>
        <v>474000</v>
      </c>
      <c r="L21" s="14">
        <f t="shared" si="0"/>
        <v>0</v>
      </c>
      <c r="M21" s="14">
        <f t="shared" si="0"/>
        <v>0</v>
      </c>
      <c r="N21" s="14">
        <f>SUM(B21:M21)</f>
        <v>3641500</v>
      </c>
    </row>
    <row r="25" spans="1:14" ht="16" x14ac:dyDescent="0.2">
      <c r="A25" s="9" t="s">
        <v>7</v>
      </c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6" x14ac:dyDescent="0.2">
      <c r="A26" s="9"/>
      <c r="B26" s="23" t="s">
        <v>8</v>
      </c>
      <c r="C26" s="23" t="s">
        <v>9</v>
      </c>
      <c r="D26" s="23" t="s">
        <v>10</v>
      </c>
      <c r="E26" s="23" t="s">
        <v>11</v>
      </c>
      <c r="F26" s="23" t="s">
        <v>12</v>
      </c>
      <c r="G26" s="23" t="s">
        <v>13</v>
      </c>
      <c r="H26" s="23" t="s">
        <v>14</v>
      </c>
      <c r="I26" s="23" t="s">
        <v>15</v>
      </c>
      <c r="J26" s="23" t="s">
        <v>16</v>
      </c>
      <c r="K26" s="23" t="s">
        <v>17</v>
      </c>
      <c r="L26" s="23" t="s">
        <v>18</v>
      </c>
      <c r="M26" s="23" t="s">
        <v>19</v>
      </c>
      <c r="N26" s="9" t="s">
        <v>20</v>
      </c>
    </row>
    <row r="27" spans="1:14" ht="16" x14ac:dyDescent="0.2">
      <c r="A27" s="10" t="s">
        <v>23</v>
      </c>
      <c r="B27" s="12"/>
      <c r="C27" s="12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22"/>
    </row>
    <row r="28" spans="1:14" ht="16" x14ac:dyDescent="0.2">
      <c r="A28" s="10" t="s">
        <v>26</v>
      </c>
      <c r="B28" s="12"/>
      <c r="C28" s="12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22"/>
    </row>
    <row r="29" spans="1:14" ht="16" x14ac:dyDescent="0.2">
      <c r="A29" s="10" t="s">
        <v>38</v>
      </c>
      <c r="B29" s="12"/>
      <c r="C29" s="12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22"/>
    </row>
    <row r="30" spans="1:14" ht="16" x14ac:dyDescent="0.2">
      <c r="A30" s="10" t="s">
        <v>37</v>
      </c>
      <c r="B30" s="12"/>
      <c r="C30" s="12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22"/>
    </row>
    <row r="31" spans="1:14" ht="16" x14ac:dyDescent="0.2">
      <c r="A31" s="10" t="s">
        <v>39</v>
      </c>
      <c r="B31" s="12"/>
      <c r="C31" s="15"/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22"/>
    </row>
    <row r="32" spans="1:14" ht="16" x14ac:dyDescent="0.2">
      <c r="A32" s="10" t="s">
        <v>29</v>
      </c>
      <c r="B32" s="12"/>
      <c r="C32" s="12"/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22"/>
    </row>
    <row r="33" spans="1:14" ht="15" customHeight="1" x14ac:dyDescent="0.2">
      <c r="A33" s="38" t="s">
        <v>31</v>
      </c>
      <c r="B33" s="39"/>
      <c r="C33" s="39"/>
      <c r="D33" s="40"/>
      <c r="E33" s="39"/>
      <c r="F33" s="39">
        <v>120900</v>
      </c>
      <c r="G33" s="39"/>
      <c r="H33" s="39"/>
      <c r="I33" s="39"/>
      <c r="J33" s="39"/>
      <c r="K33" s="39">
        <v>14300</v>
      </c>
      <c r="L33" s="39"/>
      <c r="M33" s="39"/>
      <c r="N33" s="22">
        <f>SUM(B33:M33)</f>
        <v>135200</v>
      </c>
    </row>
    <row r="34" spans="1:14" ht="15" customHeight="1" x14ac:dyDescent="0.2">
      <c r="A34" s="38" t="s">
        <v>41</v>
      </c>
      <c r="B34" s="39"/>
      <c r="C34" s="39"/>
      <c r="D34" s="40"/>
      <c r="E34" s="39"/>
      <c r="F34" s="39">
        <v>1155837</v>
      </c>
      <c r="G34" s="39"/>
      <c r="H34" s="39">
        <v>1170608</v>
      </c>
      <c r="I34" s="39"/>
      <c r="J34" s="39"/>
      <c r="K34" s="39">
        <v>847900</v>
      </c>
      <c r="L34" s="39"/>
      <c r="M34" s="39"/>
      <c r="N34" s="22">
        <f>SUM(B34:M34)</f>
        <v>3174345</v>
      </c>
    </row>
    <row r="35" spans="1:14" ht="15" customHeight="1" x14ac:dyDescent="0.2">
      <c r="A35" s="10" t="s">
        <v>25</v>
      </c>
      <c r="B35" s="12"/>
      <c r="C35" s="12"/>
      <c r="D35" s="37"/>
      <c r="E35" s="12"/>
      <c r="F35" s="12"/>
      <c r="G35" s="12"/>
      <c r="H35" s="12"/>
      <c r="I35" s="12"/>
      <c r="J35" s="12"/>
      <c r="K35" s="12"/>
      <c r="L35" s="12"/>
      <c r="M35" s="12"/>
      <c r="N35" s="22"/>
    </row>
    <row r="36" spans="1:14" ht="16" x14ac:dyDescent="0.2">
      <c r="A36" s="41" t="s">
        <v>21</v>
      </c>
      <c r="B36" s="22"/>
      <c r="C36" s="22"/>
      <c r="D36" s="36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6" x14ac:dyDescent="0.2">
      <c r="A37" s="10" t="s">
        <v>28</v>
      </c>
      <c r="B37" s="12"/>
      <c r="C37" s="15"/>
      <c r="D37" s="15"/>
      <c r="E37" s="12"/>
      <c r="F37" s="12"/>
      <c r="G37" s="12"/>
      <c r="H37" s="12"/>
      <c r="I37" s="12"/>
      <c r="J37" s="12"/>
      <c r="K37" s="12"/>
      <c r="L37" s="12">
        <v>238600</v>
      </c>
      <c r="M37" s="12"/>
      <c r="N37" s="22"/>
    </row>
    <row r="38" spans="1:14" ht="16" x14ac:dyDescent="0.2">
      <c r="A38" s="10" t="s">
        <v>30</v>
      </c>
      <c r="B38" s="12"/>
      <c r="C38" s="15"/>
      <c r="D38" s="15"/>
      <c r="E38" s="12"/>
      <c r="F38" s="12"/>
      <c r="G38" s="12"/>
      <c r="H38" s="12"/>
      <c r="I38" s="12"/>
      <c r="J38" s="12"/>
      <c r="K38" s="12"/>
      <c r="L38" s="12">
        <v>48000</v>
      </c>
      <c r="M38" s="12"/>
      <c r="N38" s="22"/>
    </row>
    <row r="39" spans="1:14" ht="16" x14ac:dyDescent="0.2">
      <c r="A39" s="10" t="s">
        <v>36</v>
      </c>
      <c r="B39" s="12"/>
      <c r="C39" s="15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22"/>
    </row>
    <row r="40" spans="1:14" ht="16" x14ac:dyDescent="0.2">
      <c r="A40" s="10" t="s">
        <v>22</v>
      </c>
      <c r="B40" s="12"/>
      <c r="C40" s="15"/>
      <c r="D40" s="15"/>
      <c r="E40" s="12"/>
      <c r="F40" s="12"/>
      <c r="G40" s="12"/>
      <c r="H40" s="12"/>
      <c r="I40" s="12"/>
      <c r="J40" s="12"/>
      <c r="K40" s="12"/>
      <c r="L40" s="12">
        <v>382500</v>
      </c>
      <c r="M40" s="12"/>
      <c r="N40" s="22"/>
    </row>
    <row r="41" spans="1:14" ht="16" x14ac:dyDescent="0.2">
      <c r="A41" s="10" t="s">
        <v>33</v>
      </c>
      <c r="B41" s="12"/>
      <c r="C41" s="15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22"/>
    </row>
    <row r="42" spans="1:14" ht="16" x14ac:dyDescent="0.2">
      <c r="A42" s="10" t="s">
        <v>35</v>
      </c>
      <c r="B42" s="12"/>
      <c r="C42" s="15"/>
      <c r="D42" s="15"/>
      <c r="E42" s="12"/>
      <c r="F42" s="12"/>
      <c r="G42" s="12"/>
      <c r="H42" s="12"/>
      <c r="I42" s="12"/>
      <c r="J42" s="12"/>
      <c r="K42" s="12">
        <v>508169</v>
      </c>
      <c r="L42" s="12"/>
      <c r="M42" s="12"/>
      <c r="N42" s="22"/>
    </row>
    <row r="43" spans="1:14" ht="16" x14ac:dyDescent="0.2">
      <c r="A43" s="41" t="s">
        <v>27</v>
      </c>
      <c r="B43" s="12"/>
      <c r="C43" s="15"/>
      <c r="D43" s="15"/>
      <c r="E43" s="12"/>
      <c r="F43" s="12"/>
      <c r="G43" s="12"/>
      <c r="H43" s="12"/>
      <c r="I43" s="12"/>
      <c r="J43" s="12"/>
      <c r="K43" s="12"/>
      <c r="L43" s="12"/>
      <c r="M43" s="12"/>
      <c r="N43" s="22"/>
    </row>
    <row r="44" spans="1:14" ht="16" x14ac:dyDescent="0.2">
      <c r="A44" s="10" t="s">
        <v>42</v>
      </c>
      <c r="B44" s="12"/>
      <c r="C44" s="15"/>
      <c r="D44" s="15"/>
      <c r="E44" s="12"/>
      <c r="F44" s="12"/>
      <c r="G44" s="12"/>
      <c r="H44" s="12"/>
      <c r="I44" s="12"/>
      <c r="J44" s="45">
        <v>270080</v>
      </c>
      <c r="K44" s="12">
        <v>500000</v>
      </c>
      <c r="L44" s="12"/>
      <c r="M44" s="12"/>
      <c r="N44" s="22">
        <f>SUM(B44:M44)</f>
        <v>770080</v>
      </c>
    </row>
    <row r="45" spans="1:14" ht="16" x14ac:dyDescent="0.2">
      <c r="A45" s="10"/>
      <c r="B45" s="12"/>
      <c r="C45" s="15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22"/>
    </row>
    <row r="46" spans="1:14" ht="16" x14ac:dyDescent="0.2">
      <c r="A46" s="10" t="s">
        <v>32</v>
      </c>
      <c r="B46" s="12"/>
      <c r="C46" s="15"/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22"/>
    </row>
    <row r="47" spans="1:14" ht="16" x14ac:dyDescent="0.2">
      <c r="A47" s="35"/>
      <c r="B47" s="12"/>
      <c r="C47" s="15"/>
      <c r="D47" s="14"/>
      <c r="E47" s="12"/>
      <c r="F47" s="12"/>
      <c r="G47" s="12"/>
      <c r="H47" s="12"/>
      <c r="I47" s="12"/>
      <c r="J47" s="12"/>
      <c r="K47" s="12"/>
      <c r="L47" s="12"/>
      <c r="M47" s="12"/>
      <c r="N47" s="22"/>
    </row>
    <row r="48" spans="1:14" x14ac:dyDescent="0.2">
      <c r="A48" s="13" t="s">
        <v>4</v>
      </c>
      <c r="B48" s="14">
        <f>SUM(B27:B47)</f>
        <v>0</v>
      </c>
      <c r="C48" s="14">
        <f t="shared" ref="C48:E48" si="1">SUM(C27:C44)</f>
        <v>0</v>
      </c>
      <c r="D48" s="14">
        <f t="shared" si="1"/>
        <v>0</v>
      </c>
      <c r="E48" s="14">
        <f t="shared" si="1"/>
        <v>0</v>
      </c>
      <c r="F48" s="14">
        <f>SUM(F27:F47)</f>
        <v>1276737</v>
      </c>
      <c r="G48" s="14">
        <f t="shared" ref="G48:M48" si="2">SUM(G27:G47)</f>
        <v>0</v>
      </c>
      <c r="H48" s="14">
        <f t="shared" si="2"/>
        <v>1170608</v>
      </c>
      <c r="I48" s="14">
        <f t="shared" si="2"/>
        <v>0</v>
      </c>
      <c r="J48" s="14">
        <f t="shared" si="2"/>
        <v>270080</v>
      </c>
      <c r="K48" s="14">
        <f t="shared" si="2"/>
        <v>1870369</v>
      </c>
      <c r="L48" s="14">
        <f t="shared" si="2"/>
        <v>669100</v>
      </c>
      <c r="M48" s="14">
        <f t="shared" si="2"/>
        <v>0</v>
      </c>
      <c r="N48" s="14">
        <f>SUM(B48:M48)</f>
        <v>5256894</v>
      </c>
    </row>
    <row r="49" spans="1:2" x14ac:dyDescent="0.2">
      <c r="A49" s="3"/>
      <c r="B49" s="2"/>
    </row>
    <row r="50" spans="1:2" ht="16" thickBot="1" x14ac:dyDescent="0.25"/>
    <row r="51" spans="1:2" ht="20" thickBot="1" x14ac:dyDescent="0.3">
      <c r="A51" s="43" t="s">
        <v>40</v>
      </c>
      <c r="B51" s="44">
        <f>N21-N48+B4+B11</f>
        <v>2148515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2023</vt:lpstr>
      <vt:lpstr>számlák</vt:lpstr>
      <vt:lpstr>2022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2020-01-21T14:24:49Z</cp:lastPrinted>
  <dcterms:created xsi:type="dcterms:W3CDTF">2013-02-04T12:42:11Z</dcterms:created>
  <dcterms:modified xsi:type="dcterms:W3CDTF">2024-01-22T16:13:40Z</dcterms:modified>
</cp:coreProperties>
</file>